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EQ\Data Unit\Waste Data\Reporting\Official Statistics\OS Secure\Household\2017 Dataset\Commentary\Final Release\"/>
    </mc:Choice>
  </mc:AlternateContent>
  <bookViews>
    <workbookView xWindow="720" yWindow="345" windowWidth="17955" windowHeight="11280"/>
  </bookViews>
  <sheets>
    <sheet name="Index" sheetId="12"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 name="Table 9" sheetId="9" r:id="rId10"/>
    <sheet name="Table 10" sheetId="10" r:id="rId11"/>
    <sheet name="Table 11" sheetId="11" r:id="rId12"/>
  </sheets>
  <definedNames>
    <definedName name="_Ref525026306" localSheetId="1">'Table 1'!$B$2</definedName>
    <definedName name="_Ref525026836" localSheetId="2">'Table 2'!$B$2</definedName>
  </definedNames>
  <calcPr calcId="162913"/>
</workbook>
</file>

<file path=xl/calcChain.xml><?xml version="1.0" encoding="utf-8"?>
<calcChain xmlns="http://schemas.openxmlformats.org/spreadsheetml/2006/main">
  <c r="B17" i="12" l="1"/>
  <c r="B16" i="12"/>
  <c r="B15" i="12"/>
  <c r="B14" i="12"/>
  <c r="B13" i="12"/>
  <c r="B12" i="12"/>
  <c r="B11" i="12"/>
  <c r="B10" i="12"/>
  <c r="B9" i="12"/>
  <c r="B8" i="12"/>
  <c r="B7" i="12"/>
</calcChain>
</file>

<file path=xl/sharedStrings.xml><?xml version="1.0" encoding="utf-8"?>
<sst xmlns="http://schemas.openxmlformats.org/spreadsheetml/2006/main" count="211" uniqueCount="97">
  <si>
    <t>Local Authority</t>
  </si>
  <si>
    <t>Generated (tonnes)</t>
  </si>
  <si>
    <t>Recycled (tonnes)</t>
  </si>
  <si>
    <t>Percentage Recycled (%)</t>
  </si>
  <si>
    <t>Percentage Other diversion from Landfill   (%)</t>
  </si>
  <si>
    <t>Landfilled (tonnes)</t>
  </si>
  <si>
    <t>Percentage Landfilled (%)</t>
  </si>
  <si>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</si>
  <si>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</si>
  <si>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</si>
  <si>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</si>
  <si>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</si>
  <si>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</si>
  <si>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</si>
  <si>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</si>
  <si>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</si>
  <si>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</si>
  <si>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</si>
  <si>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</si>
  <si>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</si>
  <si>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</si>
  <si>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</si>
  <si>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</si>
  <si>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</si>
  <si>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</si>
  <si>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Renfrewshire</t>
  </si>
  <si>
    <t>Scottish Borders</t>
  </si>
  <si>
    <t>Shetland Islands</t>
  </si>
  <si>
    <t>South Ayrshire</t>
  </si>
  <si>
    <t>South Lanarkshire</t>
  </si>
  <si>
    <t>Stirling</t>
  </si>
  <si>
    <t>West Dunbartonshire</t>
  </si>
  <si>
    <t>West Lothian</t>
  </si>
  <si>
    <t>Total Scotland</t>
  </si>
  <si>
    <t>Argyll and Bute</t>
  </si>
  <si>
    <t>City of Edinburgh</t>
  </si>
  <si>
    <t>Dumfries and Galloway</t>
  </si>
  <si>
    <t>Na h-Eileanan Siar</t>
  </si>
  <si>
    <t>Perth and Kinross</t>
  </si>
  <si>
    <t>* Other waste diverted from landfill is the fate of waste material not reused, recycled or landfilled.  It includes household waste treated by incineration, mechanical biological and heat treatment.   It also includes composted wastes that do not reach the quality standards set by PAS 100/110.  It also includes any Incinerator Bottom Ash and Metals recycled as a result of treatment, and excludes the residue from incineration which is landfilled. It also includes any weight loss during the treatment process. It does not include temporary storage of treated waste pending a recycling or disposal market.</t>
  </si>
  <si>
    <t>† Includes treated waste sent to interim storage pending a recycling or disposal market.  More waste will be recorded as generated than managed.</t>
  </si>
  <si>
    <r>
      <t>Orkney Islands</t>
    </r>
    <r>
      <rPr>
        <vertAlign val="superscript"/>
        <sz val="10"/>
        <color rgb="FF000000"/>
        <rFont val="Arial"/>
        <family val="2"/>
      </rPr>
      <t>†</t>
    </r>
  </si>
  <si>
    <t>Other diversion from landfill* (tonnes)</t>
  </si>
  <si>
    <t>Please note local authorities report the management of waste in the same period when that waste is collected  to avoid discrepancies with the total waste generated and managed. The figures are accurate at the time of publication.  Data may be updated in accordance with SEPA's revision policy.</t>
  </si>
  <si>
    <t>Carbon Impact (TCO2e)</t>
  </si>
  <si>
    <t>Data Tables</t>
  </si>
  <si>
    <t>Scottish Household waste - summary data 2017</t>
  </si>
  <si>
    <t xml:space="preserve">Table 1.  Scottish Household waste generated and managed in 2017 - summary data </t>
  </si>
  <si>
    <t xml:space="preserve">Table 2.  Scottish Household waste generated and managed per person in 2017  - summary data </t>
  </si>
  <si>
    <t>Table 3.  Household waste generated in Scotland 2011-2017</t>
  </si>
  <si>
    <t>Table 4.  Scottish household waste recycling rates 2011-2017</t>
  </si>
  <si>
    <t>Table 5.  Breakdown of Scottish household waste recycled 2011 - 2017</t>
  </si>
  <si>
    <t>Table 6.  Scottish Household waste recycled or reused by material 2011-2017 (tonnes)</t>
  </si>
  <si>
    <t>Table 7.  Scottish household waste composted by material 2011-2017 (tonnes)</t>
  </si>
  <si>
    <t>Table 8.  Other diversion of Scottish household waste from landfill breakdown 2011-2017 (tonnes)</t>
  </si>
  <si>
    <t>Table 9.  Scottish household waste landfilled by waste category 2011-2017 (tonnes)</t>
  </si>
  <si>
    <t>Table 10.  Carbon impact of Scottish waste generated and managed 2011-2017 (TCO2e)</t>
  </si>
  <si>
    <t>1. Cells shaded in grey represent revisions amounting to greater than 50 tonnes or greater than 0.1 percentage points</t>
  </si>
  <si>
    <r>
      <t>Table 11.  Revisions to 2016 Scottish household waste data</t>
    </r>
    <r>
      <rPr>
        <b/>
        <vertAlign val="superscript"/>
        <sz val="11"/>
        <color theme="1"/>
        <rFont val="Calibri"/>
        <family val="2"/>
        <scheme val="minor"/>
      </rPr>
      <t>1</t>
    </r>
  </si>
  <si>
    <t>Generated (tonnes per person)</t>
  </si>
  <si>
    <t>Recycled (tonnes per person)</t>
  </si>
  <si>
    <t>Other diversion from landfill (tonnes per person)</t>
  </si>
  <si>
    <t>Landfilled (tonnes per person)</t>
  </si>
  <si>
    <t>Carbon Impact (TCO2e per person)</t>
  </si>
  <si>
    <t>Orkney Islands</t>
  </si>
  <si>
    <t>Year</t>
  </si>
  <si>
    <t>Waste generated (tonnes)</t>
  </si>
  <si>
    <t>Recycling rate</t>
  </si>
  <si>
    <t>Percentage (%)</t>
  </si>
  <si>
    <t>2011 - OLD METHOD</t>
  </si>
  <si>
    <t>2012 - OLD METHOD</t>
  </si>
  <si>
    <t>2013 - OLD METHOD</t>
  </si>
  <si>
    <t>2014 - OLD METHOD</t>
  </si>
  <si>
    <t>2015 - OLD METHOD</t>
  </si>
  <si>
    <t>Recycled + reused</t>
  </si>
  <si>
    <t>Composted</t>
  </si>
  <si>
    <t>Total</t>
  </si>
  <si>
    <t>Paper and cardboard wastes</t>
  </si>
  <si>
    <t>Glass wastes</t>
  </si>
  <si>
    <t>Mineral waste from construction and demolition</t>
  </si>
  <si>
    <t>Wood wastes</t>
  </si>
  <si>
    <t>Metallic wastes, mixed ferrous and non-ferrous</t>
  </si>
  <si>
    <t>Plastic wastes</t>
  </si>
  <si>
    <t>Discarded equipment (excluding discarded vehicles, batteries and accumulators wastes)</t>
  </si>
  <si>
    <t>Other</t>
  </si>
  <si>
    <t>Year and method</t>
  </si>
  <si>
    <t>Vegetal wastes</t>
  </si>
  <si>
    <t>Animal and mixed food waste</t>
  </si>
  <si>
    <t>Incineration</t>
  </si>
  <si>
    <t>Other treatments</t>
  </si>
  <si>
    <t>Non-PAS 100/110 compost</t>
  </si>
  <si>
    <t>Household and similar wastes</t>
  </si>
  <si>
    <t>Mixed and undifferentiated materials</t>
  </si>
  <si>
    <t>Combustion wastes</t>
  </si>
  <si>
    <t>TCO2e</t>
  </si>
  <si>
    <t>Original</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</si>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</sst>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_-* #,##0.0_-;\-* #,##0.0_-;_-* &quot;-&quot;??_-;_-@_-"/>
    <numFmt numFmtId="167" formatCode="0.0%"/>
  </numFmts>
  <fonts count="26" x14ac:knownFonts="1">
    <font>
      <sz val="11"/>
      <color theme="1"/>
      <name val="Calibri"/>
      <family val="2"/>
      <scheme val="minor"/>
    </font>
    <font>
      <sz val="10"/>
      <color theme="1"/>
      <name val="Calibri"/>
      <family val="2"/>
      <scheme val="minor"/>
    </font>
    <font>
      <sz val="10"/>
      <color rgb="FF000000"/>
      <name val="Arial"/>
      <family val="2"/>
    </font>
    <font>
      <sz val="10"/>
      <color theme="1"/>
      <name val="Arial"/>
      <family val="2"/>
    </font>
    <font>
      <i/>
      <sz val="10"/>
      <color theme="1"/>
      <name val="Arial"/>
      <family val="2"/>
    </font>
    <font>
      <b/>
      <sz val="10"/>
      <color rgb="FF000000"/>
      <name val="Arial"/>
      <family val="2"/>
    </font>
    <font>
      <b/>
      <sz val="10"/>
      <color theme="1"/>
      <name val="Arial"/>
      <family val="2"/>
    </font>
    <font>
      <b/>
      <i/>
      <sz val="10"/>
      <color theme="1"/>
      <name val="Arial"/>
      <family val="2"/>
    </font>
    <font>
      <b/>
      <sz val="10"/>
      <name val="Arial"/>
      <family val="2"/>
    </font>
    <font>
      <sz val="11"/>
      <color theme="1"/>
      <name val="Calibri"/>
      <family val="2"/>
      <scheme val="minor"/>
    </font>
    <font>
      <sz val="9"/>
      <color indexed="8"/>
      <name val="Arial"/>
      <family val="2"/>
    </font>
    <font>
      <vertAlign val="superscript"/>
      <sz val="9"/>
      <color indexed="8"/>
      <name val="Arial"/>
      <family val="2"/>
    </font>
    <font>
      <sz val="9"/>
      <name val="Arial"/>
      <family val="2"/>
    </font>
    <font>
      <sz val="9"/>
      <color theme="1"/>
      <name val="Arial"/>
      <family val="2"/>
    </font>
    <font>
      <b/>
      <sz val="9"/>
      <name val="Arial"/>
      <family val="2"/>
    </font>
    <font>
      <vertAlign val="superscript"/>
      <sz val="10"/>
      <color rgb="FF000000"/>
      <name val="Arial"/>
      <family val="2"/>
    </font>
    <font>
      <b/>
      <sz val="11"/>
      <color theme="1"/>
      <name val="Calibri"/>
      <family val="2"/>
      <scheme val="minor"/>
    </font>
    <font>
      <u/>
      <sz val="11"/>
      <color theme="10"/>
      <name val="Calibri"/>
      <family val="2"/>
      <scheme val="minor"/>
    </font>
    <font>
      <sz val="9"/>
      <color rgb="FF000000"/>
      <name val="Arial"/>
      <family val="2"/>
    </font>
    <font>
      <b/>
      <sz val="9"/>
      <color rgb="FF000000"/>
      <name val="Arial"/>
      <family val="2"/>
    </font>
    <font>
      <b/>
      <sz val="9"/>
      <color theme="1"/>
      <name val="Arial"/>
      <family val="2"/>
    </font>
    <font>
      <i/>
      <sz val="9"/>
      <color theme="1"/>
      <name val="Arial"/>
      <family val="2"/>
    </font>
    <font>
      <b/>
      <i/>
      <sz val="9"/>
      <color theme="1"/>
      <name val="Arial"/>
      <family val="2"/>
    </font>
    <font>
      <b/>
      <vertAlign val="superscript"/>
      <sz val="11"/>
      <color theme="1"/>
      <name val="Calibri"/>
      <family val="2"/>
      <scheme val="minor"/>
    </font>
    <font>
      <b/>
      <i/>
      <sz val="9"/>
      <name val="Arial"/>
      <family val="2"/>
    </font>
    <font>
      <sz val="11"/>
      <name val="Calibri"/>
      <family val="2"/>
      <scheme val="minor"/>
    </font>
  </fonts>
  <fills count="7">
    <fill>
      <patternFill patternType="none"/>
    </fill>
    <fill>
      <patternFill patternType="gray125"/>
    </fill>
    <fill>
      <patternFill patternType="solid">
        <fgColor theme="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8" tint="0.59999389629810485"/>
        <bgColor indexed="64"/>
      </patternFill>
    </fill>
    <fill>
      <patternFill patternType="solid">
        <fgColor theme="3" tint="0.7999816888943144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808080"/>
      </left>
      <right style="thin">
        <color rgb="FF808080"/>
      </right>
      <top style="medium">
        <color rgb="FF808080"/>
      </top>
      <bottom/>
      <diagonal/>
    </border>
    <border>
      <left style="medium">
        <color rgb="FF808080"/>
      </left>
      <right style="thin">
        <color rgb="FF808080"/>
      </right>
      <top style="medium">
        <color rgb="FF808080"/>
      </top>
      <bottom style="thin">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right style="medium">
        <color rgb="FF808080"/>
      </right>
      <top style="medium">
        <color rgb="FF808080"/>
      </top>
      <bottom style="medium">
        <color rgb="FF808080"/>
      </bottom>
      <diagonal/>
    </border>
    <border>
      <left/>
      <right style="medium">
        <color rgb="FF808080"/>
      </right>
      <top style="medium">
        <color rgb="FF808080"/>
      </top>
      <bottom style="thin">
        <color rgb="FF808080"/>
      </bottom>
      <diagonal/>
    </border>
    <border>
      <left/>
      <right style="medium">
        <color rgb="FF808080"/>
      </right>
      <top style="thin">
        <color rgb="FF808080"/>
      </top>
      <bottom style="thin">
        <color rgb="FF808080"/>
      </bottom>
      <diagonal/>
    </border>
    <border>
      <left/>
      <right style="medium">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thin">
        <color rgb="FF808080"/>
      </left>
      <right style="medium">
        <color rgb="FF808080"/>
      </right>
      <top style="thin">
        <color rgb="FF808080"/>
      </top>
      <bottom style="thin">
        <color rgb="FF808080"/>
      </bottom>
      <diagonal/>
    </border>
    <border>
      <left style="thin">
        <color rgb="FF808080"/>
      </left>
      <right style="thin">
        <color rgb="FF808080"/>
      </right>
      <top style="thin">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thin">
        <color rgb="FF808080"/>
      </right>
      <top/>
      <bottom style="thin">
        <color rgb="FF808080"/>
      </bottom>
      <diagonal/>
    </border>
    <border>
      <left style="thin">
        <color rgb="FF808080"/>
      </left>
      <right style="thin">
        <color rgb="FF808080"/>
      </right>
      <top/>
      <bottom style="thin">
        <color rgb="FF808080"/>
      </bottom>
      <diagonal/>
    </border>
    <border>
      <left style="thin">
        <color rgb="FF808080"/>
      </left>
      <right style="medium">
        <color rgb="FF808080"/>
      </right>
      <top/>
      <bottom style="thin">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style="medium">
        <color rgb="FF808080"/>
      </right>
      <top style="medium">
        <color rgb="FF808080"/>
      </top>
      <bottom style="medium">
        <color rgb="FF808080"/>
      </bottom>
      <diagonal/>
    </border>
  </borders>
  <cellStyleXfs count="3">
    <xf numFmtId="0" fontId="0" fillId="0" borderId="0"/>
    <xf numFmtId="43" fontId="9" fillId="0" borderId="0" applyFont="0" applyFill="0" applyBorder="0" applyAlignment="0" applyProtection="0"/>
    <xf numFmtId="0" fontId="17" fillId="0" borderId="0" applyNumberFormat="0" applyFill="0" applyBorder="0" applyAlignment="0" applyProtection="0"/>
  </cellStyleXfs>
  <cellXfs count="106">
    <xf numFmtId="0" fontId="0" fillId="0" borderId="0" xfId="0"/>
    <xf numFmtId="0" fontId="1" fillId="0" borderId="0" xfId="0" applyFont="1"/>
    <xf numFmtId="0" fontId="8" fillId="0" borderId="0" xfId="0" applyFont="1"/>
    <xf numFmtId="0" fontId="8" fillId="0" borderId="0" xfId="0" applyFont="1" applyAlignment="1">
      <alignment horizontal="center"/>
    </xf>
    <xf numFmtId="165" fontId="6" fillId="0" borderId="1" xfId="0" applyNumberFormat="1" applyFont="1" applyBorder="1" applyAlignment="1">
      <alignment horizontal="right" vertical="center" wrapText="1"/>
    </xf>
    <xf numFmtId="166" fontId="0" fillId="0" borderId="0" xfId="1" applyNumberFormat="1" applyFont="1"/>
    <xf numFmtId="3" fontId="0" fillId="0" borderId="0" xfId="0" applyNumberFormat="1"/>
    <xf numFmtId="165" fontId="0" fillId="0" borderId="0" xfId="0" applyNumberFormat="1"/>
    <xf numFmtId="0" fontId="2" fillId="0" borderId="2" xfId="0" applyFont="1" applyBorder="1" applyAlignment="1">
      <alignment vertical="center" wrapText="1"/>
    </xf>
    <xf numFmtId="3" fontId="3" fillId="0" borderId="3" xfId="0" applyNumberFormat="1" applyFont="1" applyBorder="1" applyAlignment="1">
      <alignment horizontal="right" vertical="center" wrapText="1"/>
    </xf>
    <xf numFmtId="164" fontId="4" fillId="0" borderId="3"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0" fontId="5" fillId="0" borderId="6" xfId="0" applyFont="1" applyBorder="1" applyAlignment="1">
      <alignment vertical="center" wrapText="1"/>
    </xf>
    <xf numFmtId="3" fontId="6" fillId="0" borderId="7"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164" fontId="7" fillId="0" borderId="8" xfId="0" applyNumberFormat="1" applyFont="1" applyBorder="1" applyAlignment="1">
      <alignment horizontal="right" vertical="center" wrapText="1"/>
    </xf>
    <xf numFmtId="165" fontId="3" fillId="0" borderId="13" xfId="0" applyNumberFormat="1" applyFont="1" applyBorder="1" applyAlignment="1">
      <alignment horizontal="right" vertical="center" wrapText="1"/>
    </xf>
    <xf numFmtId="0" fontId="2" fillId="0" borderId="14" xfId="0" applyFont="1" applyBorder="1" applyAlignment="1">
      <alignment vertical="center" wrapText="1"/>
    </xf>
    <xf numFmtId="3" fontId="3" fillId="0" borderId="15" xfId="0" applyNumberFormat="1" applyFont="1" applyBorder="1" applyAlignment="1">
      <alignment horizontal="right" vertical="center" wrapText="1"/>
    </xf>
    <xf numFmtId="164" fontId="4" fillId="0" borderId="15" xfId="0" applyNumberFormat="1" applyFont="1" applyBorder="1" applyAlignment="1">
      <alignment horizontal="right" vertical="center" wrapText="1"/>
    </xf>
    <xf numFmtId="165" fontId="3" fillId="0" borderId="16" xfId="0" applyNumberFormat="1" applyFont="1" applyBorder="1" applyAlignment="1">
      <alignment horizontal="right" vertical="center" wrapText="1"/>
    </xf>
    <xf numFmtId="0" fontId="14" fillId="0" borderId="0" xfId="0" applyNumberFormat="1" applyFont="1" applyAlignment="1">
      <alignment vertical="top" wrapText="1"/>
    </xf>
    <xf numFmtId="164" fontId="4" fillId="0" borderId="17" xfId="0" applyNumberFormat="1" applyFont="1" applyBorder="1" applyAlignment="1">
      <alignment horizontal="right" vertical="center" wrapText="1"/>
    </xf>
    <xf numFmtId="164" fontId="4" fillId="0" borderId="18" xfId="0" applyNumberFormat="1" applyFont="1" applyBorder="1" applyAlignment="1">
      <alignment horizontal="right" vertical="center" wrapText="1"/>
    </xf>
    <xf numFmtId="3" fontId="3" fillId="0" borderId="4" xfId="0" applyNumberFormat="1" applyFont="1" applyBorder="1" applyAlignment="1">
      <alignment horizontal="right" vertical="center" wrapText="1"/>
    </xf>
    <xf numFmtId="0" fontId="16" fillId="0" borderId="0" xfId="0" applyFont="1"/>
    <xf numFmtId="0" fontId="2" fillId="0" borderId="22" xfId="0" applyFont="1" applyBorder="1" applyAlignment="1">
      <alignment vertical="center"/>
    </xf>
    <xf numFmtId="4" fontId="3" fillId="0" borderId="23" xfId="0" applyNumberFormat="1" applyFont="1" applyBorder="1" applyAlignment="1">
      <alignment horizontal="right" vertical="center" wrapText="1"/>
    </xf>
    <xf numFmtId="4" fontId="3" fillId="0" borderId="24" xfId="0" applyNumberFormat="1" applyFont="1" applyBorder="1" applyAlignment="1">
      <alignment horizontal="right" vertical="center" wrapText="1"/>
    </xf>
    <xf numFmtId="4" fontId="3" fillId="0" borderId="3" xfId="0" applyNumberFormat="1" applyFont="1" applyBorder="1" applyAlignment="1">
      <alignment horizontal="right" vertical="center" wrapText="1"/>
    </xf>
    <xf numFmtId="4" fontId="3" fillId="0" borderId="4" xfId="0" applyNumberFormat="1" applyFont="1" applyBorder="1" applyAlignment="1">
      <alignment horizontal="right" vertical="center" wrapText="1"/>
    </xf>
    <xf numFmtId="0" fontId="5" fillId="0" borderId="25" xfId="0" applyFont="1" applyBorder="1" applyAlignment="1">
      <alignment vertical="center" wrapText="1"/>
    </xf>
    <xf numFmtId="4" fontId="6" fillId="0" borderId="26" xfId="0" applyNumberFormat="1" applyFont="1" applyBorder="1" applyAlignment="1">
      <alignment horizontal="right" vertical="center" wrapText="1"/>
    </xf>
    <xf numFmtId="4" fontId="6" fillId="0" borderId="27" xfId="0" applyNumberFormat="1" applyFont="1" applyBorder="1" applyAlignment="1">
      <alignment horizontal="right" vertical="center" wrapText="1"/>
    </xf>
    <xf numFmtId="0" fontId="17" fillId="0" borderId="0" xfId="2"/>
    <xf numFmtId="0" fontId="18" fillId="0" borderId="2" xfId="0" applyFont="1" applyBorder="1" applyAlignment="1">
      <alignment vertical="center" wrapText="1"/>
    </xf>
    <xf numFmtId="0" fontId="18" fillId="0" borderId="22" xfId="0" applyFont="1" applyBorder="1" applyAlignment="1">
      <alignment vertical="center" wrapText="1"/>
    </xf>
    <xf numFmtId="3" fontId="13" fillId="0" borderId="23" xfId="0" applyNumberFormat="1" applyFont="1" applyBorder="1" applyAlignment="1">
      <alignment horizontal="right" vertical="center" wrapText="1"/>
    </xf>
    <xf numFmtId="164" fontId="21" fillId="0" borderId="23" xfId="0" applyNumberFormat="1" applyFont="1" applyBorder="1" applyAlignment="1">
      <alignment horizontal="right" vertical="center" wrapText="1"/>
    </xf>
    <xf numFmtId="164" fontId="21" fillId="0" borderId="10" xfId="0" applyNumberFormat="1" applyFont="1" applyBorder="1" applyAlignment="1">
      <alignment horizontal="right" vertical="center" wrapText="1"/>
    </xf>
    <xf numFmtId="164" fontId="21" fillId="0" borderId="32" xfId="0" applyNumberFormat="1" applyFont="1" applyBorder="1" applyAlignment="1">
      <alignment horizontal="right" vertical="center" wrapText="1"/>
    </xf>
    <xf numFmtId="3" fontId="13" fillId="0" borderId="3" xfId="0" applyNumberFormat="1" applyFont="1" applyBorder="1" applyAlignment="1">
      <alignment horizontal="right" vertical="center" wrapText="1"/>
    </xf>
    <xf numFmtId="164" fontId="13" fillId="0" borderId="3" xfId="0" applyNumberFormat="1" applyFont="1" applyBorder="1" applyAlignment="1">
      <alignment horizontal="right" vertical="center" wrapText="1"/>
    </xf>
    <xf numFmtId="164" fontId="21" fillId="0" borderId="4" xfId="0" applyNumberFormat="1" applyFont="1" applyBorder="1" applyAlignment="1">
      <alignment horizontal="right" vertical="center" wrapText="1"/>
    </xf>
    <xf numFmtId="3" fontId="13" fillId="3" borderId="3" xfId="0" applyNumberFormat="1" applyFont="1" applyFill="1" applyBorder="1" applyAlignment="1">
      <alignment horizontal="right" vertical="center" wrapText="1"/>
    </xf>
    <xf numFmtId="164" fontId="13" fillId="3" borderId="3" xfId="0" applyNumberFormat="1" applyFont="1" applyFill="1" applyBorder="1" applyAlignment="1">
      <alignment horizontal="right" vertical="center" wrapText="1"/>
    </xf>
    <xf numFmtId="3" fontId="13" fillId="0" borderId="3" xfId="0" applyNumberFormat="1" applyFont="1" applyFill="1" applyBorder="1" applyAlignment="1">
      <alignment horizontal="right" vertical="center" wrapText="1"/>
    </xf>
    <xf numFmtId="164" fontId="12" fillId="0" borderId="3" xfId="0" applyNumberFormat="1" applyFont="1" applyFill="1" applyBorder="1" applyAlignment="1">
      <alignment horizontal="right" vertical="center" wrapText="1"/>
    </xf>
    <xf numFmtId="164" fontId="13" fillId="0" borderId="3" xfId="0" applyNumberFormat="1" applyFont="1" applyFill="1" applyBorder="1" applyAlignment="1">
      <alignment horizontal="right" vertical="center" wrapText="1"/>
    </xf>
    <xf numFmtId="0" fontId="18" fillId="0" borderId="14" xfId="0" applyFont="1" applyBorder="1" applyAlignment="1">
      <alignment vertical="center" wrapText="1"/>
    </xf>
    <xf numFmtId="3" fontId="13" fillId="0" borderId="15" xfId="0" applyNumberFormat="1" applyFont="1" applyBorder="1" applyAlignment="1">
      <alignment horizontal="right" vertical="center" wrapText="1"/>
    </xf>
    <xf numFmtId="164" fontId="21" fillId="0" borderId="15" xfId="0" applyNumberFormat="1" applyFont="1" applyBorder="1" applyAlignment="1">
      <alignment horizontal="right" vertical="center" wrapText="1"/>
    </xf>
    <xf numFmtId="164" fontId="21" fillId="0" borderId="33" xfId="0" applyNumberFormat="1" applyFont="1" applyBorder="1" applyAlignment="1">
      <alignment horizontal="right" vertical="center" wrapText="1"/>
    </xf>
    <xf numFmtId="0" fontId="19" fillId="0" borderId="6" xfId="0" applyFont="1" applyBorder="1" applyAlignment="1">
      <alignment vertical="center" wrapText="1"/>
    </xf>
    <xf numFmtId="3" fontId="20" fillId="0" borderId="7" xfId="0" applyNumberFormat="1" applyFont="1" applyBorder="1" applyAlignment="1">
      <alignment horizontal="right" vertical="center" wrapText="1"/>
    </xf>
    <xf numFmtId="3" fontId="20" fillId="3" borderId="7" xfId="0" applyNumberFormat="1" applyFont="1" applyFill="1" applyBorder="1" applyAlignment="1">
      <alignment horizontal="right" vertical="center" wrapText="1"/>
    </xf>
    <xf numFmtId="164" fontId="22" fillId="0" borderId="7" xfId="0" applyNumberFormat="1" applyFont="1" applyBorder="1" applyAlignment="1">
      <alignment horizontal="right" vertical="center" wrapText="1"/>
    </xf>
    <xf numFmtId="164" fontId="22" fillId="3" borderId="7" xfId="0" applyNumberFormat="1" applyFont="1" applyFill="1" applyBorder="1" applyAlignment="1">
      <alignment horizontal="right" vertical="center" wrapText="1"/>
    </xf>
    <xf numFmtId="164" fontId="22" fillId="0" borderId="8" xfId="0" applyNumberFormat="1" applyFont="1" applyBorder="1" applyAlignment="1">
      <alignment horizontal="right" vertical="center" wrapText="1"/>
    </xf>
    <xf numFmtId="0" fontId="20" fillId="4" borderId="35" xfId="0" applyFont="1" applyFill="1" applyBorder="1" applyAlignment="1">
      <alignment vertical="center" wrapText="1"/>
    </xf>
    <xf numFmtId="0" fontId="20" fillId="4" borderId="36" xfId="0" applyFont="1" applyFill="1" applyBorder="1" applyAlignment="1">
      <alignment vertical="center" wrapText="1"/>
    </xf>
    <xf numFmtId="0" fontId="20" fillId="4" borderId="37" xfId="0" applyFont="1" applyFill="1" applyBorder="1" applyAlignment="1">
      <alignment vertical="center" wrapText="1"/>
    </xf>
    <xf numFmtId="3" fontId="13" fillId="4" borderId="39" xfId="0" applyNumberFormat="1" applyFont="1" applyFill="1" applyBorder="1" applyAlignment="1">
      <alignment horizontal="right" vertical="center"/>
    </xf>
    <xf numFmtId="3" fontId="13" fillId="4" borderId="40" xfId="0" applyNumberFormat="1" applyFont="1" applyFill="1" applyBorder="1" applyAlignment="1">
      <alignment horizontal="right" vertical="center"/>
    </xf>
    <xf numFmtId="3" fontId="13" fillId="4" borderId="41" xfId="0" applyNumberFormat="1" applyFont="1" applyFill="1" applyBorder="1" applyAlignment="1">
      <alignment horizontal="right" vertical="center"/>
    </xf>
    <xf numFmtId="3" fontId="13" fillId="4" borderId="42" xfId="0" applyNumberFormat="1" applyFont="1" applyFill="1" applyBorder="1" applyAlignment="1">
      <alignment horizontal="right" vertical="center"/>
    </xf>
    <xf numFmtId="3" fontId="13" fillId="4" borderId="43" xfId="0" applyNumberFormat="1" applyFont="1" applyFill="1" applyBorder="1" applyAlignment="1">
      <alignment horizontal="right" vertical="center"/>
    </xf>
    <xf numFmtId="3" fontId="13" fillId="4" borderId="44" xfId="0" applyNumberFormat="1" applyFont="1" applyFill="1" applyBorder="1" applyAlignment="1">
      <alignment horizontal="right" vertical="center"/>
    </xf>
    <xf numFmtId="3" fontId="13" fillId="4" borderId="45" xfId="0" applyNumberFormat="1" applyFont="1" applyFill="1" applyBorder="1" applyAlignment="1">
      <alignment horizontal="right" vertical="center"/>
    </xf>
    <xf numFmtId="0" fontId="20" fillId="4" borderId="46" xfId="0" applyFont="1" applyFill="1" applyBorder="1" applyAlignment="1">
      <alignment vertical="center" wrapText="1"/>
    </xf>
    <xf numFmtId="3" fontId="13" fillId="4" borderId="47" xfId="0" applyNumberFormat="1" applyFont="1" applyFill="1" applyBorder="1" applyAlignment="1">
      <alignment horizontal="right" vertical="center"/>
    </xf>
    <xf numFmtId="3" fontId="13" fillId="4" borderId="48" xfId="0" applyNumberFormat="1" applyFont="1" applyFill="1" applyBorder="1" applyAlignment="1">
      <alignment horizontal="right" vertical="center"/>
    </xf>
    <xf numFmtId="0" fontId="20" fillId="4" borderId="36" xfId="0" applyFont="1" applyFill="1" applyBorder="1" applyAlignment="1">
      <alignment horizontal="right" vertical="center" wrapText="1"/>
    </xf>
    <xf numFmtId="0" fontId="20" fillId="4" borderId="37" xfId="0" applyFont="1" applyFill="1" applyBorder="1" applyAlignment="1">
      <alignment horizontal="right" vertical="center" wrapText="1"/>
    </xf>
    <xf numFmtId="167" fontId="13" fillId="4" borderId="39" xfId="0" applyNumberFormat="1" applyFont="1" applyFill="1" applyBorder="1" applyAlignment="1">
      <alignment horizontal="right" vertical="center"/>
    </xf>
    <xf numFmtId="167" fontId="13" fillId="4" borderId="40" xfId="0" applyNumberFormat="1" applyFont="1" applyFill="1" applyBorder="1" applyAlignment="1">
      <alignment horizontal="right" vertical="center"/>
    </xf>
    <xf numFmtId="0" fontId="20" fillId="4" borderId="35" xfId="0" applyFont="1" applyFill="1" applyBorder="1" applyAlignment="1">
      <alignment horizontal="right" vertical="center" wrapText="1"/>
    </xf>
    <xf numFmtId="167" fontId="13" fillId="4" borderId="41" xfId="0" applyNumberFormat="1" applyFont="1" applyFill="1" applyBorder="1" applyAlignment="1">
      <alignment horizontal="right" vertical="center"/>
    </xf>
    <xf numFmtId="0" fontId="14" fillId="2" borderId="11" xfId="0" applyFont="1" applyFill="1" applyBorder="1" applyAlignment="1">
      <alignment horizontal="center" vertical="center" wrapText="1"/>
    </xf>
    <xf numFmtId="0" fontId="25" fillId="0" borderId="0" xfId="0" applyFont="1"/>
    <xf numFmtId="0" fontId="14" fillId="2" borderId="1" xfId="0" applyFont="1" applyFill="1" applyBorder="1" applyAlignment="1">
      <alignment horizontal="center" vertical="center" wrapText="1"/>
    </xf>
    <xf numFmtId="0" fontId="14" fillId="5" borderId="34" xfId="0" applyFont="1" applyFill="1" applyBorder="1" applyAlignment="1">
      <alignment horizontal="right" vertical="center" wrapText="1"/>
    </xf>
    <xf numFmtId="3" fontId="14" fillId="5" borderId="38" xfId="0" applyNumberFormat="1" applyFont="1" applyFill="1" applyBorder="1" applyAlignment="1">
      <alignment horizontal="right" vertical="center" wrapText="1"/>
    </xf>
    <xf numFmtId="0" fontId="14" fillId="5" borderId="49" xfId="0" applyFont="1" applyFill="1" applyBorder="1" applyAlignment="1">
      <alignment horizontal="center" vertical="center" wrapText="1"/>
    </xf>
    <xf numFmtId="3" fontId="14" fillId="5" borderId="50" xfId="0" applyNumberFormat="1" applyFont="1" applyFill="1" applyBorder="1" applyAlignment="1">
      <alignment horizontal="right" vertical="center" wrapText="1"/>
    </xf>
    <xf numFmtId="3" fontId="14" fillId="5" borderId="51" xfId="0" applyNumberFormat="1" applyFont="1" applyFill="1" applyBorder="1" applyAlignment="1">
      <alignment horizontal="right" vertical="center" wrapText="1"/>
    </xf>
    <xf numFmtId="0" fontId="14" fillId="5" borderId="34"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0" fontId="14" fillId="0" borderId="0" xfId="0" applyNumberFormat="1" applyFont="1" applyAlignment="1">
      <alignment horizontal="left" vertical="center" wrapText="1"/>
    </xf>
    <xf numFmtId="0" fontId="14" fillId="5" borderId="19"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7"/>
  <sheetViews>
    <sheetView tabSelected="1" workbookViewId="0"/>
  </sheetViews>
  <sheetFormatPr defaultRowHeight="15" x14ac:dyDescent="0.25"/>
  <sheetData>
    <row r="3" spans="2:2" x14ac:dyDescent="0.25">
      <c r="B3" s="25" t="s">
        <v>46</v>
      </c>
    </row>
    <row r="5" spans="2:2" x14ac:dyDescent="0.25">
      <c r="B5" s="25" t="s">
        <v>45</v>
      </c>
    </row>
    <row r="7" spans="2:2" x14ac:dyDescent="0.25">
      <c r="B7" s="34" t="str">
        <f>'Table 1'!_Ref525026306</f>
        <v xml:space="preserve">Table 1.  Scottish Household waste generated and managed in 2017 - summary data </v>
      </c>
    </row>
    <row r="8" spans="2:2" x14ac:dyDescent="0.25">
      <c r="B8" s="34" t="str">
        <f>'Table 2'!_Ref525026836</f>
        <v xml:space="preserve">Table 2.  Scottish Household waste generated and managed per person in 2017  - summary data </v>
      </c>
    </row>
    <row r="9" spans="2:2" x14ac:dyDescent="0.25">
      <c r="B9" s="34" t="str">
        <f>'Table 3'!B2</f>
        <v>Table 3.  Household waste generated in Scotland 2011-2017</v>
      </c>
    </row>
    <row r="10" spans="2:2" x14ac:dyDescent="0.25">
      <c r="B10" s="34" t="str">
        <f>'Table 4'!B2</f>
        <v>Table 4.  Scottish household waste recycling rates 2011-2017</v>
      </c>
    </row>
    <row r="11" spans="2:2" x14ac:dyDescent="0.25">
      <c r="B11" s="34" t="str">
        <f>'Table 5'!B2</f>
        <v>Table 5.  Breakdown of Scottish household waste recycled 2011 - 2017</v>
      </c>
    </row>
    <row r="12" spans="2:2" x14ac:dyDescent="0.25">
      <c r="B12" s="34" t="str">
        <f>'Table 6'!B2</f>
        <v>Table 6.  Scottish Household waste recycled or reused by material 2011-2017 (tonnes)</v>
      </c>
    </row>
    <row r="13" spans="2:2" x14ac:dyDescent="0.25">
      <c r="B13" s="34" t="str">
        <f>'Table 7'!B2</f>
        <v>Table 7.  Scottish household waste composted by material 2011-2017 (tonnes)</v>
      </c>
    </row>
    <row r="14" spans="2:2" x14ac:dyDescent="0.25">
      <c r="B14" s="34" t="str">
        <f>'Table 8'!B2</f>
        <v>Table 8.  Other diversion of Scottish household waste from landfill breakdown 2011-2017 (tonnes)</v>
      </c>
    </row>
    <row r="15" spans="2:2" x14ac:dyDescent="0.25">
      <c r="B15" s="34" t="str">
        <f>'Table 9'!B2</f>
        <v>Table 9.  Scottish household waste landfilled by waste category 2011-2017 (tonnes)</v>
      </c>
    </row>
    <row r="16" spans="2:2" x14ac:dyDescent="0.25">
      <c r="B16" s="34" t="str">
        <f>'Table 10'!B2</f>
        <v>Table 10.  Carbon impact of Scottish waste generated and managed 2011-2017 (TCO2e)</v>
      </c>
    </row>
    <row r="17" spans="2:2" x14ac:dyDescent="0.25">
      <c r="B17" s="34" t="str">
        <f>'Table 11'!B2</f>
        <v>Table 11.  Revisions to 2016 Scottish household waste data1</v>
      </c>
    </row>
  </sheetData>
  <hyperlinks>
    <hyperlink ref="B7" location="'Table 1'!B2" display="'Table 1'!B2"/>
    <hyperlink ref="B8" location="'Table 2'!B2" display="'Table 2'!B2"/>
    <hyperlink ref="B9" location="'Table 3'!B2" display="'Table 3'!B2"/>
    <hyperlink ref="B10" location="'Table 4'!B2" display="'Table 4'!B2"/>
    <hyperlink ref="B11" location="'Table 5'!B2" display="'Table 5'!B2"/>
    <hyperlink ref="B12" location="'Table 6'!B2" display="'Table 6'!B2"/>
    <hyperlink ref="B13" location="'Table 7'!B2" display="'Table 7'!B2"/>
    <hyperlink ref="B14" location="'Table 8'!B2" display="'Table 8'!B2"/>
    <hyperlink ref="B15" location="'Table 9'!B2" display="'Table 9'!B2"/>
    <hyperlink ref="B16" location="'Table 10'!B2" display="'Table 10'!B2"/>
    <hyperlink ref="B17" location="'Table 11'!B2" display="'Table 11'!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workbookViewId="0"/>
  </sheetViews>
  <sheetFormatPr defaultRowHeight="15" x14ac:dyDescent="0.25"/>
  <cols>
    <col min="1" max="1" width="4" customWidth="1"/>
    <col min="3" max="3" width="10.85546875" customWidth="1"/>
    <col min="4" max="4" width="14.140625" customWidth="1"/>
    <col min="5" max="8" width="10.85546875" customWidth="1"/>
  </cols>
  <sheetData>
    <row r="2" spans="2:8" x14ac:dyDescent="0.25">
      <c r="B2" s="25" t="s">
        <v>55</v>
      </c>
    </row>
    <row r="3" spans="2:8" ht="15.75" thickBot="1" x14ac:dyDescent="0.3"/>
    <row r="4" spans="2:8" ht="36.75" thickBot="1" x14ac:dyDescent="0.3">
      <c r="B4" s="83" t="s">
        <v>65</v>
      </c>
      <c r="C4" s="84" t="s">
        <v>91</v>
      </c>
      <c r="D4" s="84" t="s">
        <v>92</v>
      </c>
      <c r="E4" s="84" t="s">
        <v>93</v>
      </c>
      <c r="F4" s="84" t="s">
        <v>86</v>
      </c>
      <c r="G4" s="84" t="s">
        <v>84</v>
      </c>
      <c r="H4" s="85" t="s">
        <v>76</v>
      </c>
    </row>
    <row r="5" spans="2:8" x14ac:dyDescent="0.25">
      <c r="B5" s="69">
        <v>2011</v>
      </c>
      <c r="C5" s="70">
        <v>1443265.1199999999</v>
      </c>
      <c r="D5" s="70">
        <v>0</v>
      </c>
      <c r="E5" s="70">
        <v>10524.279999999999</v>
      </c>
      <c r="F5" s="70">
        <v>0</v>
      </c>
      <c r="G5" s="70">
        <v>0</v>
      </c>
      <c r="H5" s="71">
        <v>1453789.4</v>
      </c>
    </row>
    <row r="6" spans="2:8" x14ac:dyDescent="0.25">
      <c r="B6" s="60">
        <v>2012</v>
      </c>
      <c r="C6" s="65">
        <v>1372425.79</v>
      </c>
      <c r="D6" s="65">
        <v>0</v>
      </c>
      <c r="E6" s="65">
        <v>8050.41</v>
      </c>
      <c r="F6" s="65">
        <v>1333.08</v>
      </c>
      <c r="G6" s="65">
        <v>343.7300000002142</v>
      </c>
      <c r="H6" s="66">
        <v>1382153.0100000002</v>
      </c>
    </row>
    <row r="7" spans="2:8" x14ac:dyDescent="0.25">
      <c r="B7" s="60">
        <v>2013</v>
      </c>
      <c r="C7" s="65">
        <v>1258133.8199999998</v>
      </c>
      <c r="D7" s="65">
        <v>21221.81</v>
      </c>
      <c r="E7" s="65">
        <v>8148.6399999999994</v>
      </c>
      <c r="F7" s="65">
        <v>2073.91</v>
      </c>
      <c r="G7" s="65">
        <v>1250.5200000000186</v>
      </c>
      <c r="H7" s="66">
        <v>1290828.6999999997</v>
      </c>
    </row>
    <row r="8" spans="2:8" x14ac:dyDescent="0.25">
      <c r="B8" s="60">
        <v>2014</v>
      </c>
      <c r="C8" s="65">
        <v>1165938.69</v>
      </c>
      <c r="D8" s="65">
        <v>20766.62</v>
      </c>
      <c r="E8" s="65">
        <v>20208.809999999998</v>
      </c>
      <c r="F8" s="65">
        <v>3732.7199999999993</v>
      </c>
      <c r="G8" s="65">
        <v>1832.2800000000279</v>
      </c>
      <c r="H8" s="66">
        <v>1212479.1200000001</v>
      </c>
    </row>
    <row r="9" spans="2:8" x14ac:dyDescent="0.25">
      <c r="B9" s="60">
        <v>2015</v>
      </c>
      <c r="C9" s="65">
        <v>1094907.02</v>
      </c>
      <c r="D9" s="65">
        <v>21034.809999999998</v>
      </c>
      <c r="E9" s="65">
        <v>27123.980000000003</v>
      </c>
      <c r="F9" s="65">
        <v>4744.3499999999995</v>
      </c>
      <c r="G9" s="65">
        <v>2726.5</v>
      </c>
      <c r="H9" s="66">
        <v>1150536.6600000001</v>
      </c>
    </row>
    <row r="10" spans="2:8" x14ac:dyDescent="0.25">
      <c r="B10" s="60">
        <v>2016</v>
      </c>
      <c r="C10" s="65">
        <v>1070399.18</v>
      </c>
      <c r="D10" s="65">
        <v>17570.230000000003</v>
      </c>
      <c r="E10" s="65">
        <v>32374.78</v>
      </c>
      <c r="F10" s="65">
        <v>5184.1900000000005</v>
      </c>
      <c r="G10" s="65">
        <v>6277.9899999999907</v>
      </c>
      <c r="H10" s="66">
        <v>1131806.3699999999</v>
      </c>
    </row>
    <row r="11" spans="2:8" ht="15.75" thickBot="1" x14ac:dyDescent="0.3">
      <c r="B11" s="61">
        <v>2017</v>
      </c>
      <c r="C11" s="67">
        <v>1030375.2400000001</v>
      </c>
      <c r="D11" s="67">
        <v>34607.51</v>
      </c>
      <c r="E11" s="67">
        <v>32108.75</v>
      </c>
      <c r="F11" s="67">
        <v>6273.68</v>
      </c>
      <c r="G11" s="67">
        <v>3593.3699999996461</v>
      </c>
      <c r="H11" s="68">
        <v>1106958.5499999996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workbookViewId="0"/>
  </sheetViews>
  <sheetFormatPr defaultRowHeight="15" x14ac:dyDescent="0.25"/>
  <cols>
    <col min="1" max="1" width="4.5703125" customWidth="1"/>
    <col min="2" max="2" width="9.7109375" customWidth="1"/>
    <col min="3" max="3" width="13.28515625" customWidth="1"/>
  </cols>
  <sheetData>
    <row r="2" spans="2:3" x14ac:dyDescent="0.25">
      <c r="B2" s="25" t="s">
        <v>56</v>
      </c>
    </row>
    <row r="3" spans="2:3" ht="15.75" thickBot="1" x14ac:dyDescent="0.3"/>
    <row r="4" spans="2:3" ht="15.75" thickBot="1" x14ac:dyDescent="0.3">
      <c r="B4" s="86" t="s">
        <v>65</v>
      </c>
      <c r="C4" s="82" t="s">
        <v>94</v>
      </c>
    </row>
    <row r="5" spans="2:3" x14ac:dyDescent="0.25">
      <c r="B5" s="59">
        <v>2011</v>
      </c>
      <c r="C5" s="62">
        <v>6767739.950000002</v>
      </c>
    </row>
    <row r="6" spans="2:3" x14ac:dyDescent="0.25">
      <c r="B6" s="60">
        <v>2012</v>
      </c>
      <c r="C6" s="63">
        <v>6304982.129999998</v>
      </c>
    </row>
    <row r="7" spans="2:3" x14ac:dyDescent="0.25">
      <c r="B7" s="60">
        <v>2013</v>
      </c>
      <c r="C7" s="63">
        <v>5999302.0800000029</v>
      </c>
    </row>
    <row r="8" spans="2:3" x14ac:dyDescent="0.25">
      <c r="B8" s="60">
        <v>2014</v>
      </c>
      <c r="C8" s="63">
        <v>5948382.8600000041</v>
      </c>
    </row>
    <row r="9" spans="2:3" x14ac:dyDescent="0.25">
      <c r="B9" s="60">
        <v>2015</v>
      </c>
      <c r="C9" s="63">
        <v>5940554.2799999975</v>
      </c>
    </row>
    <row r="10" spans="2:3" x14ac:dyDescent="0.25">
      <c r="B10" s="60">
        <v>2016</v>
      </c>
      <c r="C10" s="63">
        <v>5979187.25</v>
      </c>
    </row>
    <row r="11" spans="2:3" ht="15.75" thickBot="1" x14ac:dyDescent="0.3">
      <c r="B11" s="61">
        <v>2017</v>
      </c>
      <c r="C11" s="64">
        <v>5863248.8600000022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0"/>
  <sheetViews>
    <sheetView workbookViewId="0"/>
  </sheetViews>
  <sheetFormatPr defaultRowHeight="15" x14ac:dyDescent="0.25"/>
  <cols>
    <col min="1" max="1" width="5.85546875" customWidth="1"/>
    <col min="2" max="2" width="26" customWidth="1"/>
  </cols>
  <sheetData>
    <row r="2" spans="2:16" ht="17.25" x14ac:dyDescent="0.25">
      <c r="B2" s="25" t="s">
        <v>58</v>
      </c>
    </row>
    <row r="3" spans="2:16" ht="15.75" thickBot="1" x14ac:dyDescent="0.3"/>
    <row r="4" spans="2:16" ht="40.5" customHeight="1" x14ac:dyDescent="0.25">
      <c r="B4" s="87" t="s">
        <v>0</v>
      </c>
      <c r="C4" s="96" t="s">
        <v>1</v>
      </c>
      <c r="D4" s="97"/>
      <c r="E4" s="96" t="s">
        <v>2</v>
      </c>
      <c r="F4" s="97"/>
      <c r="G4" s="96" t="s">
        <v>3</v>
      </c>
      <c r="H4" s="97"/>
      <c r="I4" s="96" t="s">
        <v>42</v>
      </c>
      <c r="J4" s="97"/>
      <c r="K4" s="96" t="s">
        <v>4</v>
      </c>
      <c r="L4" s="97"/>
      <c r="M4" s="96" t="s">
        <v>5</v>
      </c>
      <c r="N4" s="97"/>
      <c r="O4" s="96" t="s">
        <v>6</v>
      </c>
      <c r="P4" s="98"/>
    </row>
    <row r="5" spans="2:16" ht="15.75" thickBot="1" x14ac:dyDescent="0.3">
      <c r="B5" s="88"/>
      <c r="C5" s="89" t="s">
        <v>95</v>
      </c>
      <c r="D5" s="89" t="s">
        <v>96</v>
      </c>
      <c r="E5" s="89" t="s">
        <v>95</v>
      </c>
      <c r="F5" s="89" t="s">
        <v>96</v>
      </c>
      <c r="G5" s="89" t="s">
        <v>95</v>
      </c>
      <c r="H5" s="89" t="s">
        <v>96</v>
      </c>
      <c r="I5" s="89" t="s">
        <v>95</v>
      </c>
      <c r="J5" s="89" t="s">
        <v>96</v>
      </c>
      <c r="K5" s="89" t="s">
        <v>95</v>
      </c>
      <c r="L5" s="89" t="s">
        <v>96</v>
      </c>
      <c r="M5" s="89" t="s">
        <v>95</v>
      </c>
      <c r="N5" s="89" t="s">
        <v>96</v>
      </c>
      <c r="O5" s="89" t="s">
        <v>95</v>
      </c>
      <c r="P5" s="90" t="s">
        <v>96</v>
      </c>
    </row>
    <row r="6" spans="2:16" x14ac:dyDescent="0.25">
      <c r="B6" s="36" t="s">
        <v>7</v>
      </c>
      <c r="C6" s="37">
        <v>96122.582999999984</v>
      </c>
      <c r="D6" s="37">
        <v>96122.699999999983</v>
      </c>
      <c r="E6" s="37">
        <v>37498.472999999998</v>
      </c>
      <c r="F6" s="37">
        <v>37498.47</v>
      </c>
      <c r="G6" s="38">
        <v>39.011095862873354</v>
      </c>
      <c r="H6" s="38">
        <v>39.011045257779905</v>
      </c>
      <c r="I6" s="37">
        <v>603.50500000000011</v>
      </c>
      <c r="J6" s="37">
        <v>603.51</v>
      </c>
      <c r="K6" s="38">
        <v>0.6278493369242899</v>
      </c>
      <c r="L6" s="38">
        <v>0.62785377439460199</v>
      </c>
      <c r="M6" s="37">
        <v>58020.605000000003</v>
      </c>
      <c r="N6" s="37">
        <v>58020.6</v>
      </c>
      <c r="O6" s="39">
        <v>60.361054800202375</v>
      </c>
      <c r="P6" s="40">
        <v>60.36097612738719</v>
      </c>
    </row>
    <row r="7" spans="2:16" x14ac:dyDescent="0.25">
      <c r="B7" s="35" t="s">
        <v>8</v>
      </c>
      <c r="C7" s="41">
        <v>131863.31</v>
      </c>
      <c r="D7" s="41">
        <v>131863.59999999998</v>
      </c>
      <c r="E7" s="41">
        <v>57304.514968797725</v>
      </c>
      <c r="F7" s="41">
        <v>57304.539999999994</v>
      </c>
      <c r="G7" s="42">
        <v>43.457512911512481</v>
      </c>
      <c r="H7" s="42">
        <v>43.457436320561555</v>
      </c>
      <c r="I7" s="41">
        <v>1564.0685996877235</v>
      </c>
      <c r="J7" s="41">
        <v>1564.07</v>
      </c>
      <c r="K7" s="42">
        <v>1.1861287265485172</v>
      </c>
      <c r="L7" s="42">
        <v>1.1861271799040829</v>
      </c>
      <c r="M7" s="41">
        <v>72995.077184386057</v>
      </c>
      <c r="N7" s="41">
        <v>72995.08</v>
      </c>
      <c r="O7" s="42">
        <v>55.356624359259641</v>
      </c>
      <c r="P7" s="43">
        <v>55.356504751879989</v>
      </c>
    </row>
    <row r="8" spans="2:16" x14ac:dyDescent="0.25">
      <c r="B8" s="35" t="s">
        <v>9</v>
      </c>
      <c r="C8" s="41">
        <v>58846.71</v>
      </c>
      <c r="D8" s="41">
        <v>58846.899999999994</v>
      </c>
      <c r="E8" s="41">
        <v>33370.933311207875</v>
      </c>
      <c r="F8" s="41">
        <v>33370.94</v>
      </c>
      <c r="G8" s="42">
        <v>56.708239613069068</v>
      </c>
      <c r="H8" s="42">
        <v>56.708067884629443</v>
      </c>
      <c r="I8" s="41">
        <v>10205.878865054086</v>
      </c>
      <c r="J8" s="41">
        <v>10205.869999999999</v>
      </c>
      <c r="K8" s="42">
        <v>17.343159651668014</v>
      </c>
      <c r="L8" s="42">
        <v>17.343088590902834</v>
      </c>
      <c r="M8" s="41">
        <v>15269.897823738036</v>
      </c>
      <c r="N8" s="41">
        <v>15269.9</v>
      </c>
      <c r="O8" s="42">
        <v>25.948600735262918</v>
      </c>
      <c r="P8" s="43">
        <v>25.948520652744666</v>
      </c>
    </row>
    <row r="9" spans="2:16" x14ac:dyDescent="0.25">
      <c r="B9" s="35" t="s">
        <v>34</v>
      </c>
      <c r="C9" s="41">
        <v>53684</v>
      </c>
      <c r="D9" s="41">
        <v>53689</v>
      </c>
      <c r="E9" s="41">
        <v>18188.228320756236</v>
      </c>
      <c r="F9" s="41">
        <v>18188.23</v>
      </c>
      <c r="G9" s="42">
        <v>33.88016600990283</v>
      </c>
      <c r="H9" s="42">
        <v>33.87701391346458</v>
      </c>
      <c r="I9" s="41">
        <v>8181.6082164979643</v>
      </c>
      <c r="J9" s="41">
        <v>8186.17</v>
      </c>
      <c r="K9" s="42">
        <v>15.240310365281953</v>
      </c>
      <c r="L9" s="42">
        <v>15.247387733055188</v>
      </c>
      <c r="M9" s="41">
        <v>27314.60302470806</v>
      </c>
      <c r="N9" s="41">
        <v>27314.600000000002</v>
      </c>
      <c r="O9" s="42">
        <v>50.880342419916659</v>
      </c>
      <c r="P9" s="43">
        <v>50.875598353480235</v>
      </c>
    </row>
    <row r="10" spans="2:16" x14ac:dyDescent="0.25">
      <c r="B10" s="35" t="s">
        <v>35</v>
      </c>
      <c r="C10" s="41">
        <v>193333.13000000003</v>
      </c>
      <c r="D10" s="41">
        <v>193332.8</v>
      </c>
      <c r="E10" s="41">
        <v>86317.69</v>
      </c>
      <c r="F10" s="41">
        <v>86317.26999999999</v>
      </c>
      <c r="G10" s="42">
        <v>44.647127990944952</v>
      </c>
      <c r="H10" s="42">
        <v>44.646986957205399</v>
      </c>
      <c r="I10" s="41">
        <v>3423.61</v>
      </c>
      <c r="J10" s="41">
        <v>3425.62</v>
      </c>
      <c r="K10" s="42">
        <v>1.7708346210502046</v>
      </c>
      <c r="L10" s="42">
        <v>1.7718773017304876</v>
      </c>
      <c r="M10" s="41">
        <v>103589.83000000002</v>
      </c>
      <c r="N10" s="41">
        <v>103589.83</v>
      </c>
      <c r="O10" s="42">
        <v>53.581002904158225</v>
      </c>
      <c r="P10" s="43">
        <v>53.581094361639629</v>
      </c>
    </row>
    <row r="11" spans="2:16" x14ac:dyDescent="0.25">
      <c r="B11" s="35" t="s">
        <v>10</v>
      </c>
      <c r="C11" s="41">
        <v>27090.93</v>
      </c>
      <c r="D11" s="41">
        <v>27090.900000000005</v>
      </c>
      <c r="E11" s="41">
        <v>15305.833196746098</v>
      </c>
      <c r="F11" s="41">
        <v>15305.850000000002</v>
      </c>
      <c r="G11" s="42">
        <v>56.497998395574079</v>
      </c>
      <c r="H11" s="42">
        <v>56.498122985947305</v>
      </c>
      <c r="I11" s="41">
        <v>3897.6984000000002</v>
      </c>
      <c r="J11" s="41">
        <v>3897.7</v>
      </c>
      <c r="K11" s="42">
        <v>14.387466211016012</v>
      </c>
      <c r="L11" s="42">
        <v>14.38748804949263</v>
      </c>
      <c r="M11" s="41">
        <v>7887.4084032539004</v>
      </c>
      <c r="N11" s="41">
        <v>7887.4000000000015</v>
      </c>
      <c r="O11" s="42">
        <v>29.114572306133084</v>
      </c>
      <c r="P11" s="43">
        <v>29.114573528380376</v>
      </c>
    </row>
    <row r="12" spans="2:16" x14ac:dyDescent="0.25">
      <c r="B12" s="35" t="s">
        <v>36</v>
      </c>
      <c r="C12" s="41">
        <v>79804.610000000015</v>
      </c>
      <c r="D12" s="41">
        <v>79807.5</v>
      </c>
      <c r="E12" s="41">
        <v>21291.467915605201</v>
      </c>
      <c r="F12" s="44">
        <v>17659.510000000002</v>
      </c>
      <c r="G12" s="42">
        <v>26.679496229109066</v>
      </c>
      <c r="H12" s="45">
        <v>22.127632114776183</v>
      </c>
      <c r="I12" s="41">
        <v>26541.059235222041</v>
      </c>
      <c r="J12" s="44">
        <v>30172.879999999997</v>
      </c>
      <c r="K12" s="42">
        <v>33.257551456265546</v>
      </c>
      <c r="L12" s="45">
        <v>37.807073270056065</v>
      </c>
      <c r="M12" s="41">
        <v>31974.952924133751</v>
      </c>
      <c r="N12" s="41">
        <v>31974.940000000002</v>
      </c>
      <c r="O12" s="42">
        <v>40.066548692028874</v>
      </c>
      <c r="P12" s="43">
        <v>40.06508160260627</v>
      </c>
    </row>
    <row r="13" spans="2:16" x14ac:dyDescent="0.25">
      <c r="B13" s="35" t="s">
        <v>11</v>
      </c>
      <c r="C13" s="41">
        <v>67998.36500000002</v>
      </c>
      <c r="D13" s="44">
        <v>67944</v>
      </c>
      <c r="E13" s="41">
        <v>22860.605</v>
      </c>
      <c r="F13" s="41">
        <v>22860.61</v>
      </c>
      <c r="G13" s="42">
        <v>33.619345112194964</v>
      </c>
      <c r="H13" s="42">
        <v>33.646252796420583</v>
      </c>
      <c r="I13" s="41">
        <v>40499.37999999999</v>
      </c>
      <c r="J13" s="41">
        <v>40499.409999999996</v>
      </c>
      <c r="K13" s="42">
        <v>59.559343816575563</v>
      </c>
      <c r="L13" s="42">
        <v>59.607044036265158</v>
      </c>
      <c r="M13" s="41">
        <v>4638.3499999999995</v>
      </c>
      <c r="N13" s="41">
        <v>4638.3500000000004</v>
      </c>
      <c r="O13" s="42">
        <v>6.8212669525215759</v>
      </c>
      <c r="P13" s="43">
        <v>6.8267249499587903</v>
      </c>
    </row>
    <row r="14" spans="2:16" x14ac:dyDescent="0.25">
      <c r="B14" s="35" t="s">
        <v>12</v>
      </c>
      <c r="C14" s="41">
        <v>56433.010999999991</v>
      </c>
      <c r="D14" s="41">
        <v>56434.1</v>
      </c>
      <c r="E14" s="41">
        <v>30063.036708592939</v>
      </c>
      <c r="F14" s="41">
        <v>30062.36</v>
      </c>
      <c r="G14" s="42">
        <v>53.272076353666378</v>
      </c>
      <c r="H14" s="42">
        <v>53.269849257806904</v>
      </c>
      <c r="I14" s="41">
        <v>5934.883643742246</v>
      </c>
      <c r="J14" s="41">
        <v>5934.91</v>
      </c>
      <c r="K14" s="42">
        <v>10.516687907618905</v>
      </c>
      <c r="L14" s="42">
        <v>10.516531671453961</v>
      </c>
      <c r="M14" s="41">
        <v>20436.755411412825</v>
      </c>
      <c r="N14" s="41">
        <v>20436.75</v>
      </c>
      <c r="O14" s="42">
        <v>36.214185720859071</v>
      </c>
      <c r="P14" s="43">
        <v>36.213477312475966</v>
      </c>
    </row>
    <row r="15" spans="2:16" x14ac:dyDescent="0.25">
      <c r="B15" s="35" t="s">
        <v>13</v>
      </c>
      <c r="C15" s="41">
        <v>55852</v>
      </c>
      <c r="D15" s="46">
        <v>55852</v>
      </c>
      <c r="E15" s="41">
        <v>27085</v>
      </c>
      <c r="F15" s="41">
        <v>27085</v>
      </c>
      <c r="G15" s="42">
        <v>48.494234763303012</v>
      </c>
      <c r="H15" s="42">
        <v>48.494234763303012</v>
      </c>
      <c r="I15" s="41">
        <v>5909</v>
      </c>
      <c r="J15" s="41">
        <v>5909</v>
      </c>
      <c r="K15" s="42">
        <v>10.579746472821027</v>
      </c>
      <c r="L15" s="42">
        <v>10.579746472821027</v>
      </c>
      <c r="M15" s="41">
        <v>22858</v>
      </c>
      <c r="N15" s="41">
        <v>22858</v>
      </c>
      <c r="O15" s="42">
        <v>40.926018763875959</v>
      </c>
      <c r="P15" s="43">
        <v>40.926018763875959</v>
      </c>
    </row>
    <row r="16" spans="2:16" x14ac:dyDescent="0.25">
      <c r="B16" s="35" t="s">
        <v>14</v>
      </c>
      <c r="C16" s="41">
        <v>50874.118999999999</v>
      </c>
      <c r="D16" s="41">
        <v>50874.3</v>
      </c>
      <c r="E16" s="41">
        <v>26336.904191666203</v>
      </c>
      <c r="F16" s="41">
        <v>26336.92</v>
      </c>
      <c r="G16" s="42">
        <v>51.768767124333301</v>
      </c>
      <c r="H16" s="42">
        <v>51.768614015327977</v>
      </c>
      <c r="I16" s="41">
        <v>86.425999999999988</v>
      </c>
      <c r="J16" s="41">
        <v>86.43</v>
      </c>
      <c r="K16" s="42">
        <v>0.16988205731877143</v>
      </c>
      <c r="L16" s="42">
        <v>0.1698893154303843</v>
      </c>
      <c r="M16" s="41">
        <v>24450.802808333796</v>
      </c>
      <c r="N16" s="41">
        <v>24450.799999999999</v>
      </c>
      <c r="O16" s="42">
        <v>48.061378337251988</v>
      </c>
      <c r="P16" s="43">
        <v>48.06120182488997</v>
      </c>
    </row>
    <row r="17" spans="2:16" x14ac:dyDescent="0.25">
      <c r="B17" s="35" t="s">
        <v>15</v>
      </c>
      <c r="C17" s="41">
        <v>47723.761999999995</v>
      </c>
      <c r="D17" s="41">
        <v>47723.799999999996</v>
      </c>
      <c r="E17" s="41">
        <v>29009.89537424568</v>
      </c>
      <c r="F17" s="41">
        <v>29009.91</v>
      </c>
      <c r="G17" s="42">
        <v>60.787109310966905</v>
      </c>
      <c r="H17" s="42">
        <v>60.787091555995133</v>
      </c>
      <c r="I17" s="41">
        <v>790.66789162041812</v>
      </c>
      <c r="J17" s="41">
        <v>791.06</v>
      </c>
      <c r="K17" s="42">
        <v>1.6567593552671271</v>
      </c>
      <c r="L17" s="42">
        <v>1.6575796562721326</v>
      </c>
      <c r="M17" s="41">
        <v>17922.882734769115</v>
      </c>
      <c r="N17" s="41">
        <v>17922.89</v>
      </c>
      <c r="O17" s="42">
        <v>37.555469191152859</v>
      </c>
      <c r="P17" s="43">
        <v>37.555454511166339</v>
      </c>
    </row>
    <row r="18" spans="2:16" x14ac:dyDescent="0.25">
      <c r="B18" s="35" t="s">
        <v>16</v>
      </c>
      <c r="C18" s="41">
        <v>71783.049999999988</v>
      </c>
      <c r="D18" s="41">
        <v>71783.099999999991</v>
      </c>
      <c r="E18" s="41">
        <v>36831.519999999997</v>
      </c>
      <c r="F18" s="41">
        <v>36831.709999999992</v>
      </c>
      <c r="G18" s="42">
        <v>51.309494372278699</v>
      </c>
      <c r="H18" s="42">
        <v>51.30972331927709</v>
      </c>
      <c r="I18" s="41">
        <v>11228.601999999999</v>
      </c>
      <c r="J18" s="41">
        <v>11228.609999999999</v>
      </c>
      <c r="K18" s="42">
        <v>15.642414191093859</v>
      </c>
      <c r="L18" s="42">
        <v>15.64241444016767</v>
      </c>
      <c r="M18" s="41">
        <v>23722.928</v>
      </c>
      <c r="N18" s="41">
        <v>23722.93</v>
      </c>
      <c r="O18" s="42">
        <v>33.048091436627452</v>
      </c>
      <c r="P18" s="43">
        <v>33.0480712033891</v>
      </c>
    </row>
    <row r="19" spans="2:16" x14ac:dyDescent="0.25">
      <c r="B19" s="35" t="s">
        <v>17</v>
      </c>
      <c r="C19" s="41">
        <v>187746.37000000002</v>
      </c>
      <c r="D19" s="41">
        <v>187746.30000000002</v>
      </c>
      <c r="E19" s="41">
        <v>102609.7586293581</v>
      </c>
      <c r="F19" s="41">
        <v>102608.53</v>
      </c>
      <c r="G19" s="42">
        <v>54.653391503312733</v>
      </c>
      <c r="H19" s="42">
        <v>54.652757471119259</v>
      </c>
      <c r="I19" s="41">
        <v>8182.589305613642</v>
      </c>
      <c r="J19" s="41">
        <v>8182.58</v>
      </c>
      <c r="K19" s="42">
        <v>4.3583209122038635</v>
      </c>
      <c r="L19" s="42">
        <v>4.3583175806926677</v>
      </c>
      <c r="M19" s="41">
        <v>76955.312065028309</v>
      </c>
      <c r="N19" s="41">
        <v>76955.31</v>
      </c>
      <c r="O19" s="42">
        <v>40.988974681656053</v>
      </c>
      <c r="P19" s="43">
        <v>40.988988864227942</v>
      </c>
    </row>
    <row r="20" spans="2:16" x14ac:dyDescent="0.25">
      <c r="B20" s="35" t="s">
        <v>18</v>
      </c>
      <c r="C20" s="41">
        <v>216872.51999999996</v>
      </c>
      <c r="D20" s="41">
        <v>216872.6</v>
      </c>
      <c r="E20" s="41">
        <v>54552.29</v>
      </c>
      <c r="F20" s="41">
        <v>54552.3</v>
      </c>
      <c r="G20" s="42">
        <v>25.154081300849001</v>
      </c>
      <c r="H20" s="42">
        <v>25.154076633009424</v>
      </c>
      <c r="I20" s="41">
        <v>5983.23</v>
      </c>
      <c r="J20" s="41">
        <v>5983.23</v>
      </c>
      <c r="K20" s="42">
        <v>2.7588695884568506</v>
      </c>
      <c r="L20" s="42">
        <v>2.7588685707645868</v>
      </c>
      <c r="M20" s="41">
        <v>156337.00999999998</v>
      </c>
      <c r="N20" s="41">
        <v>156337.00999999998</v>
      </c>
      <c r="O20" s="42">
        <v>72.087053721697885</v>
      </c>
      <c r="P20" s="43">
        <v>72.08702713021377</v>
      </c>
    </row>
    <row r="21" spans="2:16" x14ac:dyDescent="0.25">
      <c r="B21" s="35" t="s">
        <v>19</v>
      </c>
      <c r="C21" s="41">
        <v>130959.25100000002</v>
      </c>
      <c r="D21" s="41">
        <v>130959.10000000002</v>
      </c>
      <c r="E21" s="41">
        <v>58231.528495501465</v>
      </c>
      <c r="F21" s="41">
        <v>58231.540000000008</v>
      </c>
      <c r="G21" s="42">
        <v>44.465379918446125</v>
      </c>
      <c r="H21" s="42">
        <v>44.465439973243555</v>
      </c>
      <c r="I21" s="41">
        <v>994.91440000000011</v>
      </c>
      <c r="J21" s="41">
        <v>994.91000000000008</v>
      </c>
      <c r="K21" s="42">
        <v>0.75971295834610419</v>
      </c>
      <c r="L21" s="42">
        <v>0.75971047449165419</v>
      </c>
      <c r="M21" s="41">
        <v>71732.80643577897</v>
      </c>
      <c r="N21" s="41">
        <v>71732.81</v>
      </c>
      <c r="O21" s="42">
        <v>54.774905848979657</v>
      </c>
      <c r="P21" s="43">
        <v>54.774971727814247</v>
      </c>
    </row>
    <row r="22" spans="2:16" x14ac:dyDescent="0.25">
      <c r="B22" s="35" t="s">
        <v>20</v>
      </c>
      <c r="C22" s="41">
        <v>29363.059999999998</v>
      </c>
      <c r="D22" s="41">
        <v>29362.800000000003</v>
      </c>
      <c r="E22" s="41">
        <v>15692.318404960417</v>
      </c>
      <c r="F22" s="41">
        <v>15692.33</v>
      </c>
      <c r="G22" s="42">
        <v>53.442381022142847</v>
      </c>
      <c r="H22" s="42">
        <v>53.442893729480836</v>
      </c>
      <c r="I22" s="41">
        <v>900.12018781725885</v>
      </c>
      <c r="J22" s="41">
        <v>900.17999999999984</v>
      </c>
      <c r="K22" s="42">
        <v>3.0654849590514712</v>
      </c>
      <c r="L22" s="42">
        <v>3.0657158036699488</v>
      </c>
      <c r="M22" s="41">
        <v>12769.397335624659</v>
      </c>
      <c r="N22" s="41">
        <v>12770.02</v>
      </c>
      <c r="O22" s="42">
        <v>43.487965272095828</v>
      </c>
      <c r="P22" s="43">
        <v>43.490470936014276</v>
      </c>
    </row>
    <row r="23" spans="2:16" x14ac:dyDescent="0.25">
      <c r="B23" s="35" t="s">
        <v>21</v>
      </c>
      <c r="C23" s="41">
        <v>42635.579999999994</v>
      </c>
      <c r="D23" s="41">
        <v>42636.800000000003</v>
      </c>
      <c r="E23" s="41">
        <v>22804.431259876434</v>
      </c>
      <c r="F23" s="44">
        <v>21928.45</v>
      </c>
      <c r="G23" s="47">
        <v>53.486855954290846</v>
      </c>
      <c r="H23" s="45">
        <v>51.430806251876312</v>
      </c>
      <c r="I23" s="41">
        <v>5752.4062401390247</v>
      </c>
      <c r="J23" s="44">
        <v>6628.96</v>
      </c>
      <c r="K23" s="48">
        <v>13.492032335760474</v>
      </c>
      <c r="L23" s="45">
        <v>15.547508255779045</v>
      </c>
      <c r="M23" s="41">
        <v>14079.341812578135</v>
      </c>
      <c r="N23" s="41">
        <v>14079.339999999998</v>
      </c>
      <c r="O23" s="42">
        <v>33.022517372997243</v>
      </c>
      <c r="P23" s="43">
        <v>33.021568222755917</v>
      </c>
    </row>
    <row r="24" spans="2:16" x14ac:dyDescent="0.25">
      <c r="B24" s="35" t="s">
        <v>22</v>
      </c>
      <c r="C24" s="41">
        <v>51968.459594582346</v>
      </c>
      <c r="D24" s="41">
        <v>51950.500000000015</v>
      </c>
      <c r="E24" s="41">
        <v>30698.291699478403</v>
      </c>
      <c r="F24" s="41">
        <v>30696.280000000002</v>
      </c>
      <c r="G24" s="42">
        <v>59.071005642581454</v>
      </c>
      <c r="H24" s="42">
        <v>59.087554498994223</v>
      </c>
      <c r="I24" s="41">
        <v>0</v>
      </c>
      <c r="J24" s="41">
        <v>0.01</v>
      </c>
      <c r="K24" s="42">
        <v>0</v>
      </c>
      <c r="L24" s="42">
        <v>1.924909288649772E-5</v>
      </c>
      <c r="M24" s="41">
        <v>21252.7</v>
      </c>
      <c r="N24" s="41">
        <v>21252.7</v>
      </c>
      <c r="O24" s="42">
        <v>40.895381863917265</v>
      </c>
      <c r="P24" s="43">
        <v>40.909519638887012</v>
      </c>
    </row>
    <row r="25" spans="2:16" x14ac:dyDescent="0.25">
      <c r="B25" s="35" t="s">
        <v>37</v>
      </c>
      <c r="C25" s="41">
        <v>14959.44</v>
      </c>
      <c r="D25" s="41">
        <v>14959.600000000002</v>
      </c>
      <c r="E25" s="41">
        <v>3607.2999999999997</v>
      </c>
      <c r="F25" s="41">
        <v>3607.2999999999997</v>
      </c>
      <c r="G25" s="42">
        <v>24.11387057269523</v>
      </c>
      <c r="H25" s="42">
        <v>24.113612663440193</v>
      </c>
      <c r="I25" s="41">
        <v>1928.9800000000002</v>
      </c>
      <c r="J25" s="41">
        <v>1928.98</v>
      </c>
      <c r="K25" s="42">
        <v>12.894734027476964</v>
      </c>
      <c r="L25" s="42">
        <v>12.894596112195511</v>
      </c>
      <c r="M25" s="41">
        <v>9423.1700000000019</v>
      </c>
      <c r="N25" s="41">
        <v>9423.17</v>
      </c>
      <c r="O25" s="42">
        <v>62.991462247249906</v>
      </c>
      <c r="P25" s="43">
        <v>62.99078852375731</v>
      </c>
    </row>
    <row r="26" spans="2:16" x14ac:dyDescent="0.25">
      <c r="B26" s="35" t="s">
        <v>23</v>
      </c>
      <c r="C26" s="41">
        <v>63838.048530056694</v>
      </c>
      <c r="D26" s="41">
        <v>63838.200000000004</v>
      </c>
      <c r="E26" s="41">
        <v>35308.531553107328</v>
      </c>
      <c r="F26" s="41">
        <v>35308.520000000004</v>
      </c>
      <c r="G26" s="42">
        <v>55.309540886863275</v>
      </c>
      <c r="H26" s="42">
        <v>55.309391555526318</v>
      </c>
      <c r="I26" s="41">
        <v>1915.6593412538552</v>
      </c>
      <c r="J26" s="41">
        <v>1916.12</v>
      </c>
      <c r="K26" s="42">
        <v>3.0008112487209107</v>
      </c>
      <c r="L26" s="42">
        <v>3.0015257322418236</v>
      </c>
      <c r="M26" s="41">
        <v>26614.909323533502</v>
      </c>
      <c r="N26" s="41">
        <v>26614.9</v>
      </c>
      <c r="O26" s="42">
        <v>41.691295295473317</v>
      </c>
      <c r="P26" s="43">
        <v>41.691181768909523</v>
      </c>
    </row>
    <row r="27" spans="2:16" x14ac:dyDescent="0.25">
      <c r="B27" s="35" t="s">
        <v>24</v>
      </c>
      <c r="C27" s="41">
        <v>160915.56299999997</v>
      </c>
      <c r="D27" s="41">
        <v>160913.99999999997</v>
      </c>
      <c r="E27" s="41">
        <v>66207.405827377981</v>
      </c>
      <c r="F27" s="41">
        <v>66207.399999999994</v>
      </c>
      <c r="G27" s="42">
        <v>41.14419052641788</v>
      </c>
      <c r="H27" s="42">
        <v>41.144586549336914</v>
      </c>
      <c r="I27" s="41">
        <v>25296.68896596583</v>
      </c>
      <c r="J27" s="41">
        <v>25296.57</v>
      </c>
      <c r="K27" s="42">
        <v>15.720473827609723</v>
      </c>
      <c r="L27" s="42">
        <v>15.720552593310716</v>
      </c>
      <c r="M27" s="41">
        <v>69410.171409769246</v>
      </c>
      <c r="N27" s="41">
        <v>69410.05</v>
      </c>
      <c r="O27" s="42">
        <v>43.134529759417525</v>
      </c>
      <c r="P27" s="43">
        <v>43.134873286351727</v>
      </c>
    </row>
    <row r="28" spans="2:16" x14ac:dyDescent="0.25">
      <c r="B28" s="35" t="s">
        <v>64</v>
      </c>
      <c r="C28" s="41">
        <v>10348.900000000001</v>
      </c>
      <c r="D28" s="41">
        <v>10348.700000000001</v>
      </c>
      <c r="E28" s="41">
        <v>2006.8999999999999</v>
      </c>
      <c r="F28" s="41">
        <v>2006.8999999999999</v>
      </c>
      <c r="G28" s="42">
        <v>19.392399192184673</v>
      </c>
      <c r="H28" s="42">
        <v>19.392773971609959</v>
      </c>
      <c r="I28" s="41">
        <v>4996.8666549723566</v>
      </c>
      <c r="J28" s="41">
        <v>4996.7700000000004</v>
      </c>
      <c r="K28" s="42">
        <v>48.284036515691099</v>
      </c>
      <c r="L28" s="42">
        <v>48.284035675978629</v>
      </c>
      <c r="M28" s="41">
        <v>2880.0028077294592</v>
      </c>
      <c r="N28" s="41">
        <v>2880</v>
      </c>
      <c r="O28" s="42">
        <v>27.829071763467216</v>
      </c>
      <c r="P28" s="43">
        <v>27.829582459632608</v>
      </c>
    </row>
    <row r="29" spans="2:16" x14ac:dyDescent="0.25">
      <c r="B29" s="35" t="s">
        <v>38</v>
      </c>
      <c r="C29" s="41">
        <v>78729.899999999994</v>
      </c>
      <c r="D29" s="41">
        <v>78729.899999999994</v>
      </c>
      <c r="E29" s="41">
        <v>43094.817636523585</v>
      </c>
      <c r="F29" s="44">
        <v>43032.86</v>
      </c>
      <c r="G29" s="42">
        <v>54.737549058900861</v>
      </c>
      <c r="H29" s="42">
        <v>54.658852608729347</v>
      </c>
      <c r="I29" s="41">
        <v>8626.7861417354488</v>
      </c>
      <c r="J29" s="44">
        <v>8688.76</v>
      </c>
      <c r="K29" s="42">
        <v>10.957445826471837</v>
      </c>
      <c r="L29" s="42">
        <v>11.0361628809385</v>
      </c>
      <c r="M29" s="41">
        <v>27008.296221740959</v>
      </c>
      <c r="N29" s="41">
        <v>27008.29</v>
      </c>
      <c r="O29" s="42">
        <v>34.305005114627299</v>
      </c>
      <c r="P29" s="43">
        <v>34.304997211986809</v>
      </c>
    </row>
    <row r="30" spans="2:16" x14ac:dyDescent="0.25">
      <c r="B30" s="35" t="s">
        <v>25</v>
      </c>
      <c r="C30" s="41">
        <v>83660.800000000003</v>
      </c>
      <c r="D30" s="41">
        <v>83660.89999999998</v>
      </c>
      <c r="E30" s="41">
        <v>40546.85506338613</v>
      </c>
      <c r="F30" s="41">
        <v>40546.870000000003</v>
      </c>
      <c r="G30" s="42">
        <v>48.465774966753997</v>
      </c>
      <c r="H30" s="42">
        <v>48.465734889297167</v>
      </c>
      <c r="I30" s="41">
        <v>22868.582908776021</v>
      </c>
      <c r="J30" s="41">
        <v>22869.180000000004</v>
      </c>
      <c r="K30" s="42">
        <v>27.334884329071706</v>
      </c>
      <c r="L30" s="42">
        <v>27.335565359684168</v>
      </c>
      <c r="M30" s="41">
        <v>20245.227254291411</v>
      </c>
      <c r="N30" s="41">
        <v>20245.240000000002</v>
      </c>
      <c r="O30" s="42">
        <v>24.199179608958328</v>
      </c>
      <c r="P30" s="43">
        <v>24.199165918607147</v>
      </c>
    </row>
    <row r="31" spans="2:16" x14ac:dyDescent="0.25">
      <c r="B31" s="35" t="s">
        <v>26</v>
      </c>
      <c r="C31" s="41">
        <v>51921.089000000007</v>
      </c>
      <c r="D31" s="41">
        <v>51921.200000000004</v>
      </c>
      <c r="E31" s="41">
        <v>20264.410791784947</v>
      </c>
      <c r="F31" s="41">
        <v>20264.510000000002</v>
      </c>
      <c r="G31" s="42">
        <v>39.029248388424485</v>
      </c>
      <c r="H31" s="42">
        <v>39.029356024128873</v>
      </c>
      <c r="I31" s="41">
        <v>954.83399944530549</v>
      </c>
      <c r="J31" s="41">
        <v>954.8599999999999</v>
      </c>
      <c r="K31" s="42">
        <v>1.8390099626864633</v>
      </c>
      <c r="L31" s="42">
        <v>1.8390561081022778</v>
      </c>
      <c r="M31" s="41">
        <v>30701.860790103641</v>
      </c>
      <c r="N31" s="41">
        <v>30701.86</v>
      </c>
      <c r="O31" s="42">
        <v>59.131773584532553</v>
      </c>
      <c r="P31" s="43">
        <v>59.131645647635253</v>
      </c>
    </row>
    <row r="32" spans="2:16" x14ac:dyDescent="0.25">
      <c r="B32" s="35" t="s">
        <v>27</v>
      </c>
      <c r="C32" s="41">
        <v>9995.6299999999992</v>
      </c>
      <c r="D32" s="41">
        <v>9995.7000000000007</v>
      </c>
      <c r="E32" s="41">
        <v>786.59999999999991</v>
      </c>
      <c r="F32" s="41">
        <v>786.6</v>
      </c>
      <c r="G32" s="42">
        <v>7.8694389448188851</v>
      </c>
      <c r="H32" s="42">
        <v>7.8693838350490708</v>
      </c>
      <c r="I32" s="41">
        <v>6952.8742748125587</v>
      </c>
      <c r="J32" s="41">
        <v>6952.8799999999992</v>
      </c>
      <c r="K32" s="42">
        <v>69.559140092345956</v>
      </c>
      <c r="L32" s="42">
        <v>69.558710245405507</v>
      </c>
      <c r="M32" s="41">
        <v>2256.1557251874406</v>
      </c>
      <c r="N32" s="41">
        <v>2256.16</v>
      </c>
      <c r="O32" s="42">
        <v>22.571420962835166</v>
      </c>
      <c r="P32" s="43">
        <v>22.571305661434412</v>
      </c>
    </row>
    <row r="33" spans="2:16" x14ac:dyDescent="0.25">
      <c r="B33" s="35" t="s">
        <v>28</v>
      </c>
      <c r="C33" s="41">
        <v>56484.61</v>
      </c>
      <c r="D33" s="41">
        <v>56484.6</v>
      </c>
      <c r="E33" s="41">
        <v>28189.770826121225</v>
      </c>
      <c r="F33" s="41">
        <v>28189.760000000002</v>
      </c>
      <c r="G33" s="42">
        <v>49.906993827382756</v>
      </c>
      <c r="H33" s="42">
        <v>49.90698349638663</v>
      </c>
      <c r="I33" s="41">
        <v>5974.3883789300016</v>
      </c>
      <c r="J33" s="41">
        <v>5974.39</v>
      </c>
      <c r="K33" s="42">
        <v>10.577019791638822</v>
      </c>
      <c r="L33" s="42">
        <v>10.577024534120806</v>
      </c>
      <c r="M33" s="41">
        <v>22320.469829531539</v>
      </c>
      <c r="N33" s="41">
        <v>22320.47</v>
      </c>
      <c r="O33" s="42">
        <v>39.516020079684608</v>
      </c>
      <c r="P33" s="43">
        <v>39.516027377373661</v>
      </c>
    </row>
    <row r="34" spans="2:16" x14ac:dyDescent="0.25">
      <c r="B34" s="35" t="s">
        <v>29</v>
      </c>
      <c r="C34" s="41">
        <v>152533.14000000001</v>
      </c>
      <c r="D34" s="41">
        <v>152535.4</v>
      </c>
      <c r="E34" s="41">
        <v>80818.169281398965</v>
      </c>
      <c r="F34" s="41">
        <v>80820.42</v>
      </c>
      <c r="G34" s="42">
        <v>52.984006807569131</v>
      </c>
      <c r="H34" s="42">
        <v>52.984697322719839</v>
      </c>
      <c r="I34" s="41">
        <v>0</v>
      </c>
      <c r="J34" s="41">
        <v>0</v>
      </c>
      <c r="K34" s="42">
        <v>0</v>
      </c>
      <c r="L34" s="42">
        <v>0</v>
      </c>
      <c r="M34" s="41">
        <v>71715.020718601023</v>
      </c>
      <c r="N34" s="41">
        <v>71715.06</v>
      </c>
      <c r="O34" s="42">
        <v>47.016025972192679</v>
      </c>
      <c r="P34" s="43">
        <v>47.015355124122003</v>
      </c>
    </row>
    <row r="35" spans="2:16" x14ac:dyDescent="0.25">
      <c r="B35" s="35" t="s">
        <v>30</v>
      </c>
      <c r="C35" s="41">
        <v>44266.92</v>
      </c>
      <c r="D35" s="41">
        <v>44270.399999999987</v>
      </c>
      <c r="E35" s="41">
        <v>24233.107679260269</v>
      </c>
      <c r="F35" s="41">
        <v>24236.67</v>
      </c>
      <c r="G35" s="42">
        <v>54.743152853779456</v>
      </c>
      <c r="H35" s="42">
        <v>54.746896346091297</v>
      </c>
      <c r="I35" s="41">
        <v>7834.7656142471724</v>
      </c>
      <c r="J35" s="41">
        <v>7834.7800000000007</v>
      </c>
      <c r="K35" s="42">
        <v>17.69891741789845</v>
      </c>
      <c r="L35" s="42">
        <v>17.69755863963281</v>
      </c>
      <c r="M35" s="41">
        <v>12200.759556485333</v>
      </c>
      <c r="N35" s="41">
        <v>12200.769999999999</v>
      </c>
      <c r="O35" s="42">
        <v>27.561799096222039</v>
      </c>
      <c r="P35" s="43">
        <v>27.559656113339841</v>
      </c>
    </row>
    <row r="36" spans="2:16" x14ac:dyDescent="0.25">
      <c r="B36" s="35" t="s">
        <v>31</v>
      </c>
      <c r="C36" s="41">
        <v>44936.1</v>
      </c>
      <c r="D36" s="41">
        <v>44936.000000000007</v>
      </c>
      <c r="E36" s="41">
        <v>21784.920000000006</v>
      </c>
      <c r="F36" s="41">
        <v>21784.92</v>
      </c>
      <c r="G36" s="42">
        <v>48.479774613284206</v>
      </c>
      <c r="H36" s="42">
        <v>48.479882499554911</v>
      </c>
      <c r="I36" s="41">
        <v>4282.3600000000006</v>
      </c>
      <c r="J36" s="41">
        <v>4282.3599999999997</v>
      </c>
      <c r="K36" s="42">
        <v>9.5298879965106025</v>
      </c>
      <c r="L36" s="42">
        <v>9.5299092042015285</v>
      </c>
      <c r="M36" s="41">
        <v>18868.82</v>
      </c>
      <c r="N36" s="41">
        <v>18868.82</v>
      </c>
      <c r="O36" s="42">
        <v>41.990337390205198</v>
      </c>
      <c r="P36" s="43">
        <v>41.990430834965274</v>
      </c>
    </row>
    <row r="37" spans="2:16" ht="15.75" thickBot="1" x14ac:dyDescent="0.3">
      <c r="B37" s="49" t="s">
        <v>32</v>
      </c>
      <c r="C37" s="50">
        <v>75435.539999999979</v>
      </c>
      <c r="D37" s="50">
        <v>75437.800000000017</v>
      </c>
      <c r="E37" s="50">
        <v>36591.028605479471</v>
      </c>
      <c r="F37" s="50">
        <v>36591.050000000003</v>
      </c>
      <c r="G37" s="51">
        <v>48.506352052997144</v>
      </c>
      <c r="H37" s="51">
        <v>48.504927238068973</v>
      </c>
      <c r="I37" s="50">
        <v>4892.8152599803425</v>
      </c>
      <c r="J37" s="50">
        <v>4894.17</v>
      </c>
      <c r="K37" s="51">
        <v>6.4860876716470033</v>
      </c>
      <c r="L37" s="51">
        <v>6.4876891956022034</v>
      </c>
      <c r="M37" s="50">
        <v>33952.346397263369</v>
      </c>
      <c r="N37" s="50">
        <v>33952.32</v>
      </c>
      <c r="O37" s="51">
        <v>45.008422286449303</v>
      </c>
      <c r="P37" s="52">
        <v>45.007038911527104</v>
      </c>
    </row>
    <row r="38" spans="2:16" ht="15.75" thickBot="1" x14ac:dyDescent="0.3">
      <c r="B38" s="53" t="s">
        <v>33</v>
      </c>
      <c r="C38" s="54">
        <v>2498980.5011246386</v>
      </c>
      <c r="D38" s="55">
        <v>2498925.2000000002</v>
      </c>
      <c r="E38" s="54">
        <v>1129492.5377412331</v>
      </c>
      <c r="F38" s="55">
        <v>1124924.53</v>
      </c>
      <c r="G38" s="56">
        <v>45.198133288071574</v>
      </c>
      <c r="H38" s="57">
        <v>45.016334622580942</v>
      </c>
      <c r="I38" s="54">
        <v>237205.24952551327</v>
      </c>
      <c r="J38" s="55">
        <v>241784.93</v>
      </c>
      <c r="K38" s="56">
        <v>9.4920808473200022</v>
      </c>
      <c r="L38" s="57">
        <v>9.6755569154290804</v>
      </c>
      <c r="M38" s="54">
        <v>1131805.8709979826</v>
      </c>
      <c r="N38" s="54">
        <v>1131806.3700000001</v>
      </c>
      <c r="O38" s="56">
        <v>45.290704368786621</v>
      </c>
      <c r="P38" s="58">
        <v>45.291726619108083</v>
      </c>
    </row>
    <row r="40" spans="2:16" x14ac:dyDescent="0.25">
      <c r="B40" t="s">
        <v>57</v>
      </c>
    </row>
  </sheetData>
  <mergeCells count="7">
    <mergeCell ref="M4:N4"/>
    <mergeCell ref="O4:P4"/>
    <mergeCell ref="C4:D4"/>
    <mergeCell ref="I4:J4"/>
    <mergeCell ref="G4:H4"/>
    <mergeCell ref="E4:F4"/>
    <mergeCell ref="K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F44"/>
  <sheetViews>
    <sheetView showGridLines="0" zoomScaleNormal="100" workbookViewId="0"/>
  </sheetViews>
  <sheetFormatPr defaultRowHeight="15" x14ac:dyDescent="0.25"/>
  <cols>
    <col min="2" max="2" width="24.7109375" customWidth="1"/>
    <col min="3" max="5" width="12.7109375" customWidth="1"/>
    <col min="6" max="7" width="13.5703125" customWidth="1"/>
    <col min="8" max="10" width="12.7109375" customWidth="1"/>
    <col min="11" max="11" width="2.5703125" customWidth="1"/>
    <col min="12" max="12" width="12.85546875" customWidth="1"/>
    <col min="13" max="13" width="10.42578125" customWidth="1"/>
    <col min="14" max="14" width="16" customWidth="1"/>
    <col min="19" max="20" width="13.28515625" bestFit="1" customWidth="1"/>
    <col min="21" max="21" width="9.28515625" bestFit="1" customWidth="1"/>
    <col min="22" max="22" width="11.5703125" bestFit="1" customWidth="1"/>
    <col min="23" max="23" width="9.28515625" bestFit="1" customWidth="1"/>
    <col min="24" max="24" width="13.28515625" bestFit="1" customWidth="1"/>
    <col min="25" max="25" width="9.28515625" bestFit="1" customWidth="1"/>
  </cols>
  <sheetData>
    <row r="2" spans="2:32" x14ac:dyDescent="0.25">
      <c r="B2" s="25" t="s">
        <v>47</v>
      </c>
    </row>
    <row r="3" spans="2:32" ht="23.25" customHeight="1" thickBot="1" x14ac:dyDescent="0.3">
      <c r="B3" s="2"/>
      <c r="L3" s="3">
        <v>2016</v>
      </c>
    </row>
    <row r="4" spans="2:32" ht="48.75" thickBot="1" x14ac:dyDescent="0.3">
      <c r="B4" s="100" t="s">
        <v>0</v>
      </c>
      <c r="C4" s="101" t="s">
        <v>1</v>
      </c>
      <c r="D4" s="101" t="s">
        <v>2</v>
      </c>
      <c r="E4" s="102" t="s">
        <v>3</v>
      </c>
      <c r="F4" s="101" t="s">
        <v>42</v>
      </c>
      <c r="G4" s="102" t="s">
        <v>4</v>
      </c>
      <c r="H4" s="101" t="s">
        <v>5</v>
      </c>
      <c r="I4" s="103" t="s">
        <v>6</v>
      </c>
      <c r="J4" s="78" t="s">
        <v>44</v>
      </c>
      <c r="K4" s="79"/>
      <c r="L4" s="99" t="s">
        <v>3</v>
      </c>
    </row>
    <row r="5" spans="2:32" ht="12.6" customHeight="1" x14ac:dyDescent="0.25">
      <c r="B5" s="8" t="s">
        <v>7</v>
      </c>
      <c r="C5" s="9">
        <v>87786.599999999991</v>
      </c>
      <c r="D5" s="9">
        <v>38568.01</v>
      </c>
      <c r="E5" s="10">
        <v>43.933823613171036</v>
      </c>
      <c r="F5" s="9">
        <v>17594.400000000001</v>
      </c>
      <c r="G5" s="10">
        <v>20.042238792708687</v>
      </c>
      <c r="H5" s="9">
        <v>31623.97</v>
      </c>
      <c r="I5" s="22">
        <v>36.023686986396562</v>
      </c>
      <c r="J5" s="24">
        <v>198579.66999999995</v>
      </c>
      <c r="L5" s="16">
        <v>39.011045257779905</v>
      </c>
      <c r="N5" s="6"/>
      <c r="S5" s="5"/>
      <c r="T5" s="5"/>
      <c r="U5" s="5"/>
      <c r="V5" s="5"/>
      <c r="W5" s="5"/>
      <c r="X5" s="5"/>
      <c r="Y5" s="5"/>
      <c r="AA5" s="6"/>
      <c r="AB5" s="6"/>
      <c r="AC5" s="7"/>
      <c r="AD5" s="6"/>
      <c r="AE5" s="6"/>
      <c r="AF5" s="6"/>
    </row>
    <row r="6" spans="2:32" ht="12.6" customHeight="1" x14ac:dyDescent="0.25">
      <c r="B6" s="8" t="s">
        <v>8</v>
      </c>
      <c r="C6" s="9">
        <v>127632.2</v>
      </c>
      <c r="D6" s="9">
        <v>55713.98</v>
      </c>
      <c r="E6" s="10">
        <v>43.651978105838502</v>
      </c>
      <c r="F6" s="9">
        <v>1996.9600000000003</v>
      </c>
      <c r="G6" s="10">
        <v>1.5646208401954995</v>
      </c>
      <c r="H6" s="9">
        <v>69921.279999999999</v>
      </c>
      <c r="I6" s="22">
        <v>54.78341672399285</v>
      </c>
      <c r="J6" s="24">
        <v>325282.91999999993</v>
      </c>
      <c r="L6" s="11">
        <v>43.457436320561555</v>
      </c>
      <c r="N6" s="6"/>
      <c r="S6" s="5"/>
      <c r="T6" s="5"/>
      <c r="U6" s="5"/>
      <c r="V6" s="5"/>
      <c r="W6" s="5"/>
      <c r="X6" s="5"/>
      <c r="Y6" s="5"/>
      <c r="AA6" s="6"/>
      <c r="AB6" s="6"/>
      <c r="AC6" s="7"/>
      <c r="AD6" s="6"/>
      <c r="AE6" s="6"/>
      <c r="AF6" s="6"/>
    </row>
    <row r="7" spans="2:32" ht="12.6" customHeight="1" x14ac:dyDescent="0.25">
      <c r="B7" s="8" t="s">
        <v>9</v>
      </c>
      <c r="C7" s="9">
        <v>56277.799999999996</v>
      </c>
      <c r="D7" s="9">
        <v>31071.53</v>
      </c>
      <c r="E7" s="10">
        <v>55.210989057852302</v>
      </c>
      <c r="F7" s="9">
        <v>11839.65</v>
      </c>
      <c r="G7" s="10">
        <v>21.03786928415823</v>
      </c>
      <c r="H7" s="9">
        <v>13366.61</v>
      </c>
      <c r="I7" s="22">
        <v>23.751123888993529</v>
      </c>
      <c r="J7" s="24">
        <v>115899.84999999999</v>
      </c>
      <c r="L7" s="11">
        <v>56.708067884629443</v>
      </c>
      <c r="N7" s="6"/>
      <c r="S7" s="5"/>
      <c r="T7" s="5"/>
      <c r="U7" s="5"/>
      <c r="V7" s="5"/>
      <c r="W7" s="5"/>
      <c r="X7" s="5"/>
      <c r="Y7" s="5"/>
      <c r="AA7" s="6"/>
      <c r="AB7" s="6"/>
      <c r="AC7" s="7"/>
      <c r="AD7" s="6"/>
      <c r="AE7" s="6"/>
      <c r="AF7" s="6"/>
    </row>
    <row r="8" spans="2:32" ht="12.6" customHeight="1" x14ac:dyDescent="0.25">
      <c r="B8" s="8" t="s">
        <v>34</v>
      </c>
      <c r="C8" s="9">
        <v>50437</v>
      </c>
      <c r="D8" s="9">
        <v>19536.169999999998</v>
      </c>
      <c r="E8" s="10">
        <v>38.733806530919757</v>
      </c>
      <c r="F8" s="9">
        <v>7322.81</v>
      </c>
      <c r="G8" s="10">
        <v>14.518726331859549</v>
      </c>
      <c r="H8" s="9">
        <v>23578.01</v>
      </c>
      <c r="I8" s="22">
        <v>46.747447310506175</v>
      </c>
      <c r="J8" s="24">
        <v>127000.13999999997</v>
      </c>
      <c r="L8" s="11">
        <v>33.87701391346458</v>
      </c>
      <c r="N8" s="6"/>
      <c r="S8" s="5"/>
      <c r="T8" s="5"/>
      <c r="U8" s="5"/>
      <c r="V8" s="5"/>
      <c r="W8" s="5"/>
      <c r="X8" s="5"/>
      <c r="Y8" s="5"/>
      <c r="AA8" s="6"/>
      <c r="AB8" s="6"/>
      <c r="AC8" s="7"/>
      <c r="AD8" s="6"/>
      <c r="AE8" s="6"/>
      <c r="AF8" s="6"/>
    </row>
    <row r="9" spans="2:32" ht="12.6" customHeight="1" x14ac:dyDescent="0.25">
      <c r="B9" s="8" t="s">
        <v>35</v>
      </c>
      <c r="C9" s="9">
        <v>200720.09999999998</v>
      </c>
      <c r="D9" s="9">
        <v>82277.429999999993</v>
      </c>
      <c r="E9" s="10">
        <v>40.991126449219585</v>
      </c>
      <c r="F9" s="9">
        <v>5205.75</v>
      </c>
      <c r="G9" s="10">
        <v>2.5935369701390147</v>
      </c>
      <c r="H9" s="9">
        <v>113236.67</v>
      </c>
      <c r="I9" s="22">
        <v>56.415212029089268</v>
      </c>
      <c r="J9" s="24">
        <v>507553.11999999994</v>
      </c>
      <c r="L9" s="11">
        <v>44.646986957205399</v>
      </c>
      <c r="N9" s="6"/>
      <c r="S9" s="5"/>
      <c r="T9" s="5"/>
      <c r="U9" s="5"/>
      <c r="V9" s="5"/>
      <c r="W9" s="5"/>
      <c r="X9" s="5"/>
      <c r="Y9" s="5"/>
      <c r="AA9" s="6"/>
      <c r="AB9" s="6"/>
      <c r="AC9" s="7"/>
      <c r="AD9" s="6"/>
      <c r="AE9" s="6"/>
      <c r="AF9" s="6"/>
    </row>
    <row r="10" spans="2:32" ht="12.6" customHeight="1" x14ac:dyDescent="0.25">
      <c r="B10" s="8" t="s">
        <v>10</v>
      </c>
      <c r="C10" s="9">
        <v>27200.799999999996</v>
      </c>
      <c r="D10" s="9">
        <v>16196.009999999998</v>
      </c>
      <c r="E10" s="10">
        <v>59.542403164612814</v>
      </c>
      <c r="F10" s="9">
        <v>2866.92</v>
      </c>
      <c r="G10" s="10">
        <v>10.539837063615778</v>
      </c>
      <c r="H10" s="9">
        <v>8137.8700000000008</v>
      </c>
      <c r="I10" s="22">
        <v>29.917759771771422</v>
      </c>
      <c r="J10" s="24">
        <v>55348.619999999995</v>
      </c>
      <c r="L10" s="11">
        <v>56.498122985947305</v>
      </c>
      <c r="N10" s="6"/>
      <c r="S10" s="5"/>
      <c r="T10" s="5"/>
      <c r="U10" s="5"/>
      <c r="V10" s="5"/>
      <c r="W10" s="5"/>
      <c r="X10" s="5"/>
      <c r="Y10" s="5"/>
      <c r="AA10" s="6"/>
      <c r="AB10" s="6"/>
      <c r="AC10" s="7"/>
      <c r="AD10" s="6"/>
      <c r="AE10" s="6"/>
      <c r="AF10" s="6"/>
    </row>
    <row r="11" spans="2:32" ht="12.6" customHeight="1" x14ac:dyDescent="0.25">
      <c r="B11" s="8" t="s">
        <v>36</v>
      </c>
      <c r="C11" s="9">
        <v>76288.60000000002</v>
      </c>
      <c r="D11" s="9">
        <v>21245.279999999999</v>
      </c>
      <c r="E11" s="10">
        <v>27.848564529955972</v>
      </c>
      <c r="F11" s="9">
        <v>23318.219999999998</v>
      </c>
      <c r="G11" s="10">
        <v>30.565798821842311</v>
      </c>
      <c r="H11" s="9">
        <v>31725.039999999997</v>
      </c>
      <c r="I11" s="22">
        <v>41.585557999491392</v>
      </c>
      <c r="J11" s="24">
        <v>220021.94999999998</v>
      </c>
      <c r="L11" s="11">
        <v>22.127632114776183</v>
      </c>
      <c r="N11" s="6"/>
      <c r="S11" s="5"/>
      <c r="T11" s="5"/>
      <c r="U11" s="5"/>
      <c r="V11" s="5"/>
      <c r="W11" s="5"/>
      <c r="X11" s="5"/>
      <c r="Y11" s="5"/>
      <c r="AA11" s="6"/>
      <c r="AB11" s="6"/>
      <c r="AC11" s="7"/>
      <c r="AD11" s="6"/>
      <c r="AE11" s="6"/>
      <c r="AF11" s="6"/>
    </row>
    <row r="12" spans="2:32" ht="12.6" customHeight="1" x14ac:dyDescent="0.25">
      <c r="B12" s="8" t="s">
        <v>11</v>
      </c>
      <c r="C12" s="9">
        <v>64296.7</v>
      </c>
      <c r="D12" s="9">
        <v>22844.43</v>
      </c>
      <c r="E12" s="10">
        <v>35.529708367614518</v>
      </c>
      <c r="F12" s="9">
        <v>37485.620000000003</v>
      </c>
      <c r="G12" s="10">
        <v>58.301001451085369</v>
      </c>
      <c r="H12" s="9">
        <v>4016.99</v>
      </c>
      <c r="I12" s="22">
        <v>6.2475834685139366</v>
      </c>
      <c r="J12" s="24">
        <v>154653.39000000004</v>
      </c>
      <c r="L12" s="11">
        <v>33.646252796420583</v>
      </c>
      <c r="N12" s="6"/>
      <c r="S12" s="5"/>
      <c r="T12" s="5"/>
      <c r="U12" s="5"/>
      <c r="V12" s="5"/>
      <c r="W12" s="5"/>
      <c r="X12" s="5"/>
      <c r="Y12" s="5"/>
      <c r="AA12" s="6"/>
      <c r="AB12" s="6"/>
      <c r="AC12" s="7"/>
      <c r="AD12" s="6"/>
      <c r="AE12" s="6"/>
      <c r="AF12" s="6"/>
    </row>
    <row r="13" spans="2:32" ht="12.6" customHeight="1" x14ac:dyDescent="0.25">
      <c r="B13" s="8" t="s">
        <v>12</v>
      </c>
      <c r="C13" s="9">
        <v>55841.700000000004</v>
      </c>
      <c r="D13" s="9">
        <v>29547.269999999997</v>
      </c>
      <c r="E13" s="10">
        <v>52.912554596296303</v>
      </c>
      <c r="F13" s="9">
        <v>5353.0499999999993</v>
      </c>
      <c r="G13" s="10">
        <v>9.5861157522066822</v>
      </c>
      <c r="H13" s="9">
        <v>20941.310000000001</v>
      </c>
      <c r="I13" s="22">
        <v>37.501204297147112</v>
      </c>
      <c r="J13" s="24">
        <v>119535.95000000003</v>
      </c>
      <c r="L13" s="11">
        <v>53.269849257806904</v>
      </c>
      <c r="N13" s="6"/>
      <c r="S13" s="5"/>
      <c r="T13" s="5"/>
      <c r="U13" s="5"/>
      <c r="V13" s="5"/>
      <c r="W13" s="5"/>
      <c r="X13" s="5"/>
      <c r="Y13" s="5"/>
      <c r="AA13" s="6"/>
      <c r="AB13" s="6"/>
      <c r="AC13" s="7"/>
      <c r="AD13" s="6"/>
      <c r="AE13" s="6"/>
      <c r="AF13" s="6"/>
    </row>
    <row r="14" spans="2:32" ht="12.6" customHeight="1" x14ac:dyDescent="0.25">
      <c r="B14" s="8" t="s">
        <v>13</v>
      </c>
      <c r="C14" s="9">
        <v>56445</v>
      </c>
      <c r="D14" s="9">
        <v>27043</v>
      </c>
      <c r="E14" s="10">
        <v>47.910355213039239</v>
      </c>
      <c r="F14" s="9">
        <v>6295</v>
      </c>
      <c r="G14" s="10">
        <v>11.152449286916468</v>
      </c>
      <c r="H14" s="9">
        <v>23107</v>
      </c>
      <c r="I14" s="22">
        <v>40.937195500044297</v>
      </c>
      <c r="J14" s="24">
        <v>130754.58</v>
      </c>
      <c r="L14" s="11">
        <v>48.494234763303012</v>
      </c>
      <c r="N14" s="6"/>
      <c r="S14" s="5"/>
      <c r="T14" s="5"/>
      <c r="U14" s="5"/>
      <c r="V14" s="5"/>
      <c r="W14" s="5"/>
      <c r="X14" s="5"/>
      <c r="Y14" s="5"/>
      <c r="AA14" s="6"/>
      <c r="AB14" s="6"/>
      <c r="AC14" s="7"/>
      <c r="AD14" s="6"/>
      <c r="AE14" s="6"/>
      <c r="AF14" s="6"/>
    </row>
    <row r="15" spans="2:32" ht="12.6" customHeight="1" x14ac:dyDescent="0.25">
      <c r="B15" s="8" t="s">
        <v>14</v>
      </c>
      <c r="C15" s="9">
        <v>50611.80000000001</v>
      </c>
      <c r="D15" s="9">
        <v>26884.909999999996</v>
      </c>
      <c r="E15" s="10">
        <v>53.119845569610234</v>
      </c>
      <c r="F15" s="9">
        <v>227.47</v>
      </c>
      <c r="G15" s="10">
        <v>0.44944064427663111</v>
      </c>
      <c r="H15" s="9">
        <v>23499.41</v>
      </c>
      <c r="I15" s="22">
        <v>46.430694027874914</v>
      </c>
      <c r="J15" s="24">
        <v>112099.24000000002</v>
      </c>
      <c r="L15" s="11">
        <v>51.768614015327977</v>
      </c>
      <c r="N15" s="6"/>
      <c r="S15" s="5"/>
      <c r="T15" s="5"/>
      <c r="U15" s="5"/>
      <c r="V15" s="5"/>
      <c r="W15" s="5"/>
      <c r="X15" s="5"/>
      <c r="Y15" s="5"/>
      <c r="AA15" s="6"/>
      <c r="AB15" s="6"/>
      <c r="AC15" s="7"/>
      <c r="AD15" s="6"/>
      <c r="AE15" s="6"/>
      <c r="AF15" s="6"/>
    </row>
    <row r="16" spans="2:32" ht="12.6" customHeight="1" x14ac:dyDescent="0.25">
      <c r="B16" s="8" t="s">
        <v>15</v>
      </c>
      <c r="C16" s="9">
        <v>47563.6</v>
      </c>
      <c r="D16" s="9">
        <v>31936.770000000008</v>
      </c>
      <c r="E16" s="10">
        <v>67.14540110504673</v>
      </c>
      <c r="F16" s="9">
        <v>1480.42</v>
      </c>
      <c r="G16" s="10">
        <v>3.1125062022218675</v>
      </c>
      <c r="H16" s="9">
        <v>14146.369999999999</v>
      </c>
      <c r="I16" s="22">
        <v>29.742008594807796</v>
      </c>
      <c r="J16" s="24">
        <v>95975.6</v>
      </c>
      <c r="L16" s="11">
        <v>60.787091555995133</v>
      </c>
      <c r="N16" s="6"/>
      <c r="S16" s="5"/>
      <c r="T16" s="5"/>
      <c r="U16" s="5"/>
      <c r="V16" s="5"/>
      <c r="W16" s="5"/>
      <c r="X16" s="5"/>
      <c r="Y16" s="5"/>
      <c r="AA16" s="6"/>
      <c r="AB16" s="6"/>
      <c r="AC16" s="7"/>
      <c r="AD16" s="6"/>
      <c r="AE16" s="6"/>
      <c r="AF16" s="6"/>
    </row>
    <row r="17" spans="2:32" ht="12.6" customHeight="1" x14ac:dyDescent="0.25">
      <c r="B17" s="8" t="s">
        <v>16</v>
      </c>
      <c r="C17" s="9">
        <v>74651.199999999983</v>
      </c>
      <c r="D17" s="9">
        <v>41727.67</v>
      </c>
      <c r="E17" s="10">
        <v>55.896850954840659</v>
      </c>
      <c r="F17" s="9">
        <v>8504.08</v>
      </c>
      <c r="G17" s="10">
        <v>11.39175257731959</v>
      </c>
      <c r="H17" s="9">
        <v>24419.31</v>
      </c>
      <c r="I17" s="22">
        <v>32.711208928992441</v>
      </c>
      <c r="J17" s="24">
        <v>149869.80000000002</v>
      </c>
      <c r="L17" s="11">
        <v>51.30972331927709</v>
      </c>
      <c r="N17" s="6"/>
      <c r="S17" s="5"/>
      <c r="T17" s="5"/>
      <c r="U17" s="5"/>
      <c r="V17" s="5"/>
      <c r="W17" s="5"/>
      <c r="X17" s="5"/>
      <c r="Y17" s="5"/>
      <c r="AA17" s="6"/>
      <c r="AB17" s="6"/>
      <c r="AC17" s="7"/>
      <c r="AD17" s="6"/>
      <c r="AE17" s="6"/>
      <c r="AF17" s="6"/>
    </row>
    <row r="18" spans="2:32" ht="12.6" customHeight="1" x14ac:dyDescent="0.25">
      <c r="B18" s="8" t="s">
        <v>17</v>
      </c>
      <c r="C18" s="9">
        <v>178478.40000000005</v>
      </c>
      <c r="D18" s="9">
        <v>97545.739999999991</v>
      </c>
      <c r="E18" s="10">
        <v>54.654086993159936</v>
      </c>
      <c r="F18" s="9">
        <v>12146.47</v>
      </c>
      <c r="G18" s="10">
        <v>6.8055686290329795</v>
      </c>
      <c r="H18" s="9">
        <v>68786.060000000012</v>
      </c>
      <c r="I18" s="22">
        <v>38.540271539861401</v>
      </c>
      <c r="J18" s="24">
        <v>349262.91000000003</v>
      </c>
      <c r="L18" s="11">
        <v>54.652757471119259</v>
      </c>
      <c r="N18" s="6"/>
      <c r="S18" s="5"/>
      <c r="T18" s="5"/>
      <c r="U18" s="5"/>
      <c r="V18" s="5"/>
      <c r="W18" s="5"/>
      <c r="X18" s="5"/>
      <c r="Y18" s="5"/>
      <c r="AA18" s="6"/>
      <c r="AB18" s="6"/>
      <c r="AC18" s="7"/>
      <c r="AD18" s="6"/>
      <c r="AE18" s="6"/>
      <c r="AF18" s="6"/>
    </row>
    <row r="19" spans="2:32" ht="12.6" customHeight="1" x14ac:dyDescent="0.25">
      <c r="B19" s="8" t="s">
        <v>18</v>
      </c>
      <c r="C19" s="9">
        <v>224524.5</v>
      </c>
      <c r="D19" s="9">
        <v>59875.540000000008</v>
      </c>
      <c r="E19" s="10">
        <v>26.667708869188001</v>
      </c>
      <c r="F19" s="9">
        <v>13705.740000000002</v>
      </c>
      <c r="G19" s="10">
        <v>6.1043405062699181</v>
      </c>
      <c r="H19" s="9">
        <v>150942.96</v>
      </c>
      <c r="I19" s="22">
        <v>67.227834824261933</v>
      </c>
      <c r="J19" s="24">
        <v>680071.26000000013</v>
      </c>
      <c r="L19" s="11">
        <v>25.154076633009424</v>
      </c>
      <c r="N19" s="6"/>
      <c r="S19" s="5"/>
      <c r="T19" s="5"/>
      <c r="U19" s="5"/>
      <c r="V19" s="5"/>
      <c r="W19" s="5"/>
      <c r="X19" s="5"/>
      <c r="Y19" s="5"/>
      <c r="AA19" s="6"/>
      <c r="AB19" s="6"/>
      <c r="AC19" s="7"/>
      <c r="AD19" s="6"/>
      <c r="AE19" s="6"/>
      <c r="AF19" s="6"/>
    </row>
    <row r="20" spans="2:32" ht="12.6" customHeight="1" x14ac:dyDescent="0.25">
      <c r="B20" s="8" t="s">
        <v>19</v>
      </c>
      <c r="C20" s="9">
        <v>130190.29999999997</v>
      </c>
      <c r="D20" s="9">
        <v>56704.41</v>
      </c>
      <c r="E20" s="10">
        <v>43.555019075921955</v>
      </c>
      <c r="F20" s="9">
        <v>1492.62</v>
      </c>
      <c r="G20" s="10">
        <v>1.1464909444098372</v>
      </c>
      <c r="H20" s="9">
        <v>71965.83</v>
      </c>
      <c r="I20" s="22">
        <v>55.277413140610335</v>
      </c>
      <c r="J20" s="24">
        <v>321198.10999999993</v>
      </c>
      <c r="L20" s="11">
        <v>44.465439973243555</v>
      </c>
      <c r="N20" s="6"/>
      <c r="S20" s="5"/>
      <c r="T20" s="5"/>
      <c r="U20" s="5"/>
      <c r="V20" s="5"/>
      <c r="W20" s="5"/>
      <c r="X20" s="5"/>
      <c r="Y20" s="5"/>
      <c r="AA20" s="6"/>
      <c r="AB20" s="6"/>
      <c r="AC20" s="7"/>
      <c r="AD20" s="6"/>
      <c r="AE20" s="6"/>
      <c r="AF20" s="6"/>
    </row>
    <row r="21" spans="2:32" ht="12.6" customHeight="1" x14ac:dyDescent="0.25">
      <c r="B21" s="8" t="s">
        <v>20</v>
      </c>
      <c r="C21" s="9">
        <v>27564.800000000003</v>
      </c>
      <c r="D21" s="9">
        <v>15771</v>
      </c>
      <c r="E21" s="10">
        <v>57.214273276062222</v>
      </c>
      <c r="F21" s="9">
        <v>1528.45</v>
      </c>
      <c r="G21" s="10">
        <v>5.544934118876248</v>
      </c>
      <c r="H21" s="9">
        <v>10265.35</v>
      </c>
      <c r="I21" s="22">
        <v>37.240792605061522</v>
      </c>
      <c r="J21" s="24">
        <v>56720.49</v>
      </c>
      <c r="L21" s="11">
        <v>53.442893729480836</v>
      </c>
      <c r="N21" s="6"/>
      <c r="S21" s="5"/>
      <c r="T21" s="5"/>
      <c r="U21" s="5"/>
      <c r="V21" s="5"/>
      <c r="W21" s="5"/>
      <c r="X21" s="5"/>
      <c r="Y21" s="5"/>
      <c r="AA21" s="6"/>
      <c r="AB21" s="6"/>
      <c r="AC21" s="7"/>
      <c r="AD21" s="6"/>
      <c r="AE21" s="6"/>
      <c r="AF21" s="6"/>
    </row>
    <row r="22" spans="2:32" ht="12.6" customHeight="1" x14ac:dyDescent="0.25">
      <c r="B22" s="8" t="s">
        <v>21</v>
      </c>
      <c r="C22" s="9">
        <v>42725.30000000001</v>
      </c>
      <c r="D22" s="9">
        <v>22049.11</v>
      </c>
      <c r="E22" s="10">
        <v>51.60668269152</v>
      </c>
      <c r="F22" s="9">
        <v>1819.43</v>
      </c>
      <c r="G22" s="10">
        <v>4.2584370384760311</v>
      </c>
      <c r="H22" s="9">
        <v>18856.689999999999</v>
      </c>
      <c r="I22" s="22">
        <v>44.134716432652304</v>
      </c>
      <c r="J22" s="24">
        <v>98306.32</v>
      </c>
      <c r="L22" s="11">
        <v>51.430806251876312</v>
      </c>
      <c r="N22" s="6"/>
      <c r="S22" s="5"/>
      <c r="T22" s="5"/>
      <c r="U22" s="5"/>
      <c r="V22" s="5"/>
      <c r="W22" s="5"/>
      <c r="X22" s="5"/>
      <c r="Y22" s="5"/>
      <c r="AA22" s="6"/>
      <c r="AB22" s="6"/>
      <c r="AC22" s="7"/>
      <c r="AD22" s="6"/>
      <c r="AE22" s="6"/>
      <c r="AF22" s="6"/>
    </row>
    <row r="23" spans="2:32" ht="12.6" customHeight="1" x14ac:dyDescent="0.25">
      <c r="B23" s="8" t="s">
        <v>22</v>
      </c>
      <c r="C23" s="9">
        <v>51089.899999999994</v>
      </c>
      <c r="D23" s="9">
        <v>29516.880000000005</v>
      </c>
      <c r="E23" s="10">
        <v>57.774393764716727</v>
      </c>
      <c r="F23" s="9">
        <v>7.0000000000000007E-2</v>
      </c>
      <c r="G23" s="10">
        <v>1.3701338229278197E-4</v>
      </c>
      <c r="H23" s="9">
        <v>21572.9</v>
      </c>
      <c r="I23" s="22">
        <v>42.225371355199371</v>
      </c>
      <c r="J23" s="24">
        <v>97535.969999999987</v>
      </c>
      <c r="L23" s="11">
        <v>59.087554498994223</v>
      </c>
      <c r="N23" s="6"/>
      <c r="S23" s="5"/>
      <c r="T23" s="5"/>
      <c r="U23" s="5"/>
      <c r="V23" s="5"/>
      <c r="W23" s="5"/>
      <c r="X23" s="5"/>
      <c r="Y23" s="5"/>
      <c r="AA23" s="6"/>
      <c r="AB23" s="6"/>
      <c r="AC23" s="7"/>
      <c r="AD23" s="6"/>
      <c r="AE23" s="6"/>
      <c r="AF23" s="6"/>
    </row>
    <row r="24" spans="2:32" ht="12.6" customHeight="1" x14ac:dyDescent="0.25">
      <c r="B24" s="8" t="s">
        <v>37</v>
      </c>
      <c r="C24" s="9">
        <v>14453.199999999997</v>
      </c>
      <c r="D24" s="9">
        <v>3461.4600000000005</v>
      </c>
      <c r="E24" s="10">
        <v>23.949436802922545</v>
      </c>
      <c r="F24" s="9">
        <v>1638.8899999999999</v>
      </c>
      <c r="G24" s="10">
        <v>11.339288185315365</v>
      </c>
      <c r="H24" s="9">
        <v>9352.9700000000012</v>
      </c>
      <c r="I24" s="22">
        <v>64.712105277723992</v>
      </c>
      <c r="J24" s="24">
        <v>38652.300000000017</v>
      </c>
      <c r="L24" s="11">
        <v>24.113612663440193</v>
      </c>
      <c r="N24" s="6"/>
      <c r="S24" s="5"/>
      <c r="T24" s="5"/>
      <c r="U24" s="5"/>
      <c r="V24" s="5"/>
      <c r="W24" s="5"/>
      <c r="X24" s="5"/>
      <c r="Y24" s="5"/>
      <c r="AA24" s="6"/>
      <c r="AB24" s="6"/>
      <c r="AC24" s="7"/>
      <c r="AD24" s="6"/>
      <c r="AE24" s="6"/>
      <c r="AF24" s="6"/>
    </row>
    <row r="25" spans="2:32" ht="12.6" customHeight="1" x14ac:dyDescent="0.25">
      <c r="B25" s="8" t="s">
        <v>23</v>
      </c>
      <c r="C25" s="9">
        <v>62954.30000000001</v>
      </c>
      <c r="D25" s="9">
        <v>35124.699999999997</v>
      </c>
      <c r="E25" s="10">
        <v>55.793964828454911</v>
      </c>
      <c r="F25" s="9">
        <v>1777.8200000000002</v>
      </c>
      <c r="G25" s="10">
        <v>2.8239850177033179</v>
      </c>
      <c r="H25" s="9">
        <v>26052.070000000003</v>
      </c>
      <c r="I25" s="22">
        <v>41.382510805457287</v>
      </c>
      <c r="J25" s="24">
        <v>137512.34</v>
      </c>
      <c r="L25" s="11">
        <v>55.309391555526318</v>
      </c>
      <c r="N25" s="6"/>
      <c r="S25" s="5"/>
      <c r="T25" s="5"/>
      <c r="U25" s="5"/>
      <c r="V25" s="5"/>
      <c r="W25" s="5"/>
      <c r="X25" s="5"/>
      <c r="Y25" s="5"/>
      <c r="AA25" s="6"/>
      <c r="AB25" s="6"/>
      <c r="AC25" s="7"/>
      <c r="AD25" s="6"/>
      <c r="AE25" s="6"/>
      <c r="AF25" s="6"/>
    </row>
    <row r="26" spans="2:32" ht="12.6" customHeight="1" x14ac:dyDescent="0.25">
      <c r="B26" s="8" t="s">
        <v>24</v>
      </c>
      <c r="C26" s="9">
        <v>156813.1</v>
      </c>
      <c r="D26" s="9">
        <v>62037.06</v>
      </c>
      <c r="E26" s="10">
        <v>39.561146358308072</v>
      </c>
      <c r="F26" s="9">
        <v>7764.96</v>
      </c>
      <c r="G26" s="10">
        <v>4.951729160382647</v>
      </c>
      <c r="H26" s="9">
        <v>87011.169999999984</v>
      </c>
      <c r="I26" s="22">
        <v>55.487181874473492</v>
      </c>
      <c r="J26" s="24">
        <v>406736.57</v>
      </c>
      <c r="L26" s="11">
        <v>41.144586549336914</v>
      </c>
      <c r="N26" s="6"/>
      <c r="S26" s="5"/>
      <c r="T26" s="5"/>
      <c r="U26" s="5"/>
      <c r="V26" s="5"/>
      <c r="W26" s="5"/>
      <c r="X26" s="5"/>
      <c r="Y26" s="5"/>
      <c r="AA26" s="6"/>
      <c r="AB26" s="6"/>
      <c r="AC26" s="7"/>
      <c r="AD26" s="6"/>
      <c r="AE26" s="6"/>
      <c r="AF26" s="6"/>
    </row>
    <row r="27" spans="2:32" ht="12.6" customHeight="1" x14ac:dyDescent="0.25">
      <c r="B27" s="8" t="s">
        <v>41</v>
      </c>
      <c r="C27" s="9">
        <v>10797.999999999998</v>
      </c>
      <c r="D27" s="9">
        <v>1979.5</v>
      </c>
      <c r="E27" s="10">
        <v>18.332098536766068</v>
      </c>
      <c r="F27" s="9">
        <v>4855.24</v>
      </c>
      <c r="G27" s="10">
        <v>44.964252639377669</v>
      </c>
      <c r="H27" s="9">
        <v>3324.75</v>
      </c>
      <c r="I27" s="22">
        <v>30.790424152620862</v>
      </c>
      <c r="J27" s="24">
        <v>29072.83</v>
      </c>
      <c r="L27" s="11">
        <v>19.392773971609959</v>
      </c>
      <c r="S27" s="5"/>
      <c r="T27" s="5"/>
      <c r="U27" s="5"/>
      <c r="V27" s="5"/>
      <c r="W27" s="5"/>
      <c r="X27" s="5"/>
      <c r="Y27" s="5"/>
      <c r="AA27" s="6"/>
      <c r="AB27" s="6"/>
      <c r="AC27" s="7"/>
      <c r="AD27" s="6"/>
      <c r="AE27" s="6"/>
      <c r="AF27" s="6"/>
    </row>
    <row r="28" spans="2:32" ht="12.6" customHeight="1" x14ac:dyDescent="0.25">
      <c r="B28" s="8" t="s">
        <v>38</v>
      </c>
      <c r="C28" s="9">
        <v>74788.799999999988</v>
      </c>
      <c r="D28" s="9">
        <v>41577.75</v>
      </c>
      <c r="E28" s="10">
        <v>55.59355144085746</v>
      </c>
      <c r="F28" s="9">
        <v>4715.34</v>
      </c>
      <c r="G28" s="10">
        <v>6.3048745266670956</v>
      </c>
      <c r="H28" s="9">
        <v>28495.56</v>
      </c>
      <c r="I28" s="22">
        <v>38.101373467685008</v>
      </c>
      <c r="J28" s="24">
        <v>141123.71999999997</v>
      </c>
      <c r="L28" s="11">
        <v>54.658852608729347</v>
      </c>
      <c r="N28" s="6"/>
      <c r="S28" s="5"/>
      <c r="T28" s="5"/>
      <c r="U28" s="5"/>
      <c r="V28" s="5"/>
      <c r="W28" s="5"/>
      <c r="X28" s="5"/>
      <c r="Y28" s="5"/>
      <c r="AA28" s="6"/>
      <c r="AB28" s="6"/>
      <c r="AC28" s="7"/>
      <c r="AD28" s="6"/>
      <c r="AE28" s="6"/>
      <c r="AF28" s="6"/>
    </row>
    <row r="29" spans="2:32" ht="12.6" customHeight="1" x14ac:dyDescent="0.25">
      <c r="B29" s="8" t="s">
        <v>25</v>
      </c>
      <c r="C29" s="9">
        <v>83526.3</v>
      </c>
      <c r="D29" s="9">
        <v>39922.57</v>
      </c>
      <c r="E29" s="10">
        <v>47.7964066407826</v>
      </c>
      <c r="F29" s="9">
        <v>19871</v>
      </c>
      <c r="G29" s="10">
        <v>23.790111617538425</v>
      </c>
      <c r="H29" s="9">
        <v>23641.119999999999</v>
      </c>
      <c r="I29" s="22">
        <v>28.303803712124203</v>
      </c>
      <c r="J29" s="24">
        <v>195536.04999999996</v>
      </c>
      <c r="L29" s="11">
        <v>48.465734889297167</v>
      </c>
      <c r="N29" s="6"/>
      <c r="S29" s="5"/>
      <c r="T29" s="5"/>
      <c r="U29" s="5"/>
      <c r="V29" s="5"/>
      <c r="W29" s="5"/>
      <c r="X29" s="5"/>
      <c r="Y29" s="5"/>
      <c r="AA29" s="6"/>
      <c r="AB29" s="6"/>
      <c r="AC29" s="7"/>
      <c r="AD29" s="6"/>
      <c r="AE29" s="6"/>
      <c r="AF29" s="6"/>
    </row>
    <row r="30" spans="2:32" ht="12.6" customHeight="1" x14ac:dyDescent="0.25">
      <c r="B30" s="8" t="s">
        <v>26</v>
      </c>
      <c r="C30" s="9">
        <v>53471.3</v>
      </c>
      <c r="D30" s="9">
        <v>21324.17</v>
      </c>
      <c r="E30" s="10">
        <v>39.879655067297783</v>
      </c>
      <c r="F30" s="9">
        <v>1555.34</v>
      </c>
      <c r="G30" s="10">
        <v>2.9087379584936213</v>
      </c>
      <c r="H30" s="9">
        <v>30592.54</v>
      </c>
      <c r="I30" s="22">
        <v>57.213009595801857</v>
      </c>
      <c r="J30" s="24">
        <v>134667.13</v>
      </c>
      <c r="L30" s="11">
        <v>39.029356024128873</v>
      </c>
      <c r="N30" s="6"/>
      <c r="S30" s="5"/>
      <c r="T30" s="5"/>
      <c r="U30" s="5"/>
      <c r="V30" s="5"/>
      <c r="W30" s="5"/>
      <c r="X30" s="5"/>
      <c r="Y30" s="5"/>
      <c r="AA30" s="6"/>
      <c r="AB30" s="6"/>
      <c r="AC30" s="7"/>
      <c r="AD30" s="6"/>
      <c r="AE30" s="6"/>
      <c r="AF30" s="6"/>
    </row>
    <row r="31" spans="2:32" ht="12.6" customHeight="1" x14ac:dyDescent="0.25">
      <c r="B31" s="8" t="s">
        <v>27</v>
      </c>
      <c r="C31" s="9">
        <v>9754.2000000000007</v>
      </c>
      <c r="D31" s="9">
        <v>777.9899999999999</v>
      </c>
      <c r="E31" s="10">
        <v>7.9759488220458863</v>
      </c>
      <c r="F31" s="9">
        <v>6798.34</v>
      </c>
      <c r="G31" s="10">
        <v>69.696540977220067</v>
      </c>
      <c r="H31" s="9">
        <v>2177.6999999999998</v>
      </c>
      <c r="I31" s="22">
        <v>22.325767361751858</v>
      </c>
      <c r="J31" s="24">
        <v>31975.199999999997</v>
      </c>
      <c r="L31" s="11">
        <v>7.8693838350490708</v>
      </c>
      <c r="N31" s="6"/>
      <c r="S31" s="5"/>
      <c r="T31" s="5"/>
      <c r="U31" s="5"/>
      <c r="V31" s="5"/>
      <c r="W31" s="5"/>
      <c r="X31" s="5"/>
      <c r="Y31" s="5"/>
      <c r="AA31" s="6"/>
      <c r="AB31" s="6"/>
      <c r="AC31" s="7"/>
      <c r="AD31" s="6"/>
      <c r="AE31" s="6"/>
      <c r="AF31" s="6"/>
    </row>
    <row r="32" spans="2:32" ht="12.6" customHeight="1" x14ac:dyDescent="0.25">
      <c r="B32" s="8" t="s">
        <v>28</v>
      </c>
      <c r="C32" s="9">
        <v>56771.799999999996</v>
      </c>
      <c r="D32" s="9">
        <v>31348.959999999999</v>
      </c>
      <c r="E32" s="10">
        <v>55.219246175037604</v>
      </c>
      <c r="F32" s="9">
        <v>5294.6</v>
      </c>
      <c r="G32" s="10">
        <v>9.3261090893718368</v>
      </c>
      <c r="H32" s="9">
        <v>20128.349999999999</v>
      </c>
      <c r="I32" s="22">
        <v>35.454838493759226</v>
      </c>
      <c r="J32" s="24">
        <v>126083.62000000002</v>
      </c>
      <c r="L32" s="11">
        <v>49.90698349638663</v>
      </c>
      <c r="N32" s="6"/>
      <c r="S32" s="5"/>
      <c r="T32" s="5"/>
      <c r="U32" s="5"/>
      <c r="V32" s="5"/>
      <c r="W32" s="5"/>
      <c r="X32" s="5"/>
      <c r="Y32" s="5"/>
      <c r="AA32" s="6"/>
      <c r="AB32" s="6"/>
      <c r="AC32" s="7"/>
      <c r="AD32" s="6"/>
      <c r="AE32" s="6"/>
      <c r="AF32" s="6"/>
    </row>
    <row r="33" spans="2:32" ht="12.6" customHeight="1" x14ac:dyDescent="0.25">
      <c r="B33" s="8" t="s">
        <v>29</v>
      </c>
      <c r="C33" s="9">
        <v>151739.6</v>
      </c>
      <c r="D33" s="9">
        <v>71752.580000000016</v>
      </c>
      <c r="E33" s="10">
        <v>47.28665424187227</v>
      </c>
      <c r="F33" s="9">
        <v>0</v>
      </c>
      <c r="G33" s="10">
        <v>0</v>
      </c>
      <c r="H33" s="9">
        <v>79987.22</v>
      </c>
      <c r="I33" s="22">
        <v>52.713477562877451</v>
      </c>
      <c r="J33" s="24">
        <v>370821.40000000014</v>
      </c>
      <c r="L33" s="11">
        <v>52.984697322719839</v>
      </c>
      <c r="N33" s="6"/>
      <c r="S33" s="5"/>
      <c r="T33" s="5"/>
      <c r="U33" s="5"/>
      <c r="V33" s="5"/>
      <c r="W33" s="5"/>
      <c r="X33" s="5"/>
      <c r="Y33" s="5"/>
      <c r="AA33" s="6"/>
      <c r="AB33" s="6"/>
      <c r="AC33" s="7"/>
      <c r="AD33" s="6"/>
      <c r="AE33" s="6"/>
      <c r="AF33" s="6"/>
    </row>
    <row r="34" spans="2:32" ht="12.6" customHeight="1" x14ac:dyDescent="0.25">
      <c r="B34" s="8" t="s">
        <v>30</v>
      </c>
      <c r="C34" s="9">
        <v>40773.9</v>
      </c>
      <c r="D34" s="9">
        <v>22470.15</v>
      </c>
      <c r="E34" s="10">
        <v>55.109150706702081</v>
      </c>
      <c r="F34" s="9">
        <v>6186.62</v>
      </c>
      <c r="G34" s="10">
        <v>15.172990565042833</v>
      </c>
      <c r="H34" s="9">
        <v>12116.99</v>
      </c>
      <c r="I34" s="22">
        <v>29.71751537135275</v>
      </c>
      <c r="J34" s="24">
        <v>84605.22</v>
      </c>
      <c r="L34" s="11">
        <v>54.746896346091297</v>
      </c>
      <c r="N34" s="6"/>
      <c r="S34" s="5"/>
      <c r="T34" s="5"/>
      <c r="U34" s="5"/>
      <c r="V34" s="5"/>
      <c r="W34" s="5"/>
      <c r="X34" s="5"/>
      <c r="Y34" s="5"/>
      <c r="AA34" s="6"/>
      <c r="AB34" s="6"/>
      <c r="AC34" s="7"/>
      <c r="AD34" s="6"/>
      <c r="AE34" s="6"/>
      <c r="AF34" s="6"/>
    </row>
    <row r="35" spans="2:32" ht="12.6" customHeight="1" x14ac:dyDescent="0.25">
      <c r="B35" s="8" t="s">
        <v>31</v>
      </c>
      <c r="C35" s="9">
        <v>43550.9</v>
      </c>
      <c r="D35" s="9">
        <v>20735.419999999998</v>
      </c>
      <c r="E35" s="10">
        <v>47.611920763979612</v>
      </c>
      <c r="F35" s="9">
        <v>3653.59</v>
      </c>
      <c r="G35" s="10">
        <v>8.3892410949027454</v>
      </c>
      <c r="H35" s="9">
        <v>19161.939999999999</v>
      </c>
      <c r="I35" s="22">
        <v>43.998952949307586</v>
      </c>
      <c r="J35" s="24">
        <v>104857.75000000001</v>
      </c>
      <c r="L35" s="11">
        <v>48.479882499554911</v>
      </c>
      <c r="N35" s="6"/>
      <c r="S35" s="5"/>
      <c r="T35" s="5"/>
      <c r="U35" s="5"/>
      <c r="V35" s="5"/>
      <c r="W35" s="5"/>
      <c r="X35" s="5"/>
      <c r="Y35" s="5"/>
      <c r="AA35" s="6"/>
      <c r="AB35" s="6"/>
      <c r="AC35" s="7"/>
      <c r="AD35" s="6"/>
      <c r="AE35" s="6"/>
      <c r="AF35" s="6"/>
    </row>
    <row r="36" spans="2:32" ht="12.6" customHeight="1" thickBot="1" x14ac:dyDescent="0.3">
      <c r="B36" s="17" t="s">
        <v>32</v>
      </c>
      <c r="C36" s="18">
        <v>71050.700000000012</v>
      </c>
      <c r="D36" s="18">
        <v>43556.05</v>
      </c>
      <c r="E36" s="19">
        <v>61.302773934669183</v>
      </c>
      <c r="F36" s="18">
        <v>6687.9800000000005</v>
      </c>
      <c r="G36" s="19">
        <v>9.4129684858840221</v>
      </c>
      <c r="H36" s="18">
        <v>20806.54</v>
      </c>
      <c r="I36" s="23">
        <v>29.284074611509809</v>
      </c>
      <c r="J36" s="24">
        <v>145934.84000000005</v>
      </c>
      <c r="L36" s="20">
        <v>48.504927238068973</v>
      </c>
      <c r="N36" s="6"/>
      <c r="S36" s="5"/>
      <c r="T36" s="5"/>
      <c r="U36" s="5"/>
      <c r="V36" s="5"/>
      <c r="W36" s="5"/>
      <c r="X36" s="5"/>
      <c r="Y36" s="5"/>
      <c r="AA36" s="6"/>
      <c r="AB36" s="6"/>
      <c r="AC36" s="7"/>
      <c r="AD36" s="6"/>
      <c r="AE36" s="6"/>
      <c r="AF36" s="6"/>
    </row>
    <row r="37" spans="2:32" ht="12.6" customHeight="1" thickBot="1" x14ac:dyDescent="0.3">
      <c r="B37" s="12" t="s">
        <v>33</v>
      </c>
      <c r="C37" s="13">
        <v>2460772.4000000004</v>
      </c>
      <c r="D37" s="13">
        <v>1122123.4999999998</v>
      </c>
      <c r="E37" s="14">
        <v>45.600458620228331</v>
      </c>
      <c r="F37" s="13">
        <v>230982.84999999998</v>
      </c>
      <c r="G37" s="14">
        <v>9.3865995083494891</v>
      </c>
      <c r="H37" s="13">
        <v>1106958.5499999996</v>
      </c>
      <c r="I37" s="15">
        <v>44.98419073620947</v>
      </c>
      <c r="J37" s="13">
        <v>5863248.8599999994</v>
      </c>
      <c r="L37" s="4">
        <v>45.016334622580942</v>
      </c>
      <c r="S37" s="5"/>
      <c r="T37" s="5"/>
      <c r="U37" s="5"/>
      <c r="V37" s="5"/>
      <c r="W37" s="5"/>
      <c r="X37" s="5"/>
      <c r="Y37" s="5"/>
      <c r="AA37" s="6"/>
      <c r="AB37" s="6"/>
      <c r="AC37" s="7"/>
      <c r="AD37" s="6"/>
      <c r="AE37" s="6"/>
      <c r="AF37" s="6"/>
    </row>
    <row r="38" spans="2:32" ht="12" customHeight="1" x14ac:dyDescent="0.25">
      <c r="B38" s="1"/>
    </row>
    <row r="39" spans="2:32" ht="52.5" customHeight="1" x14ac:dyDescent="0.25">
      <c r="B39" s="91" t="s">
        <v>39</v>
      </c>
      <c r="C39" s="92"/>
      <c r="D39" s="92"/>
      <c r="E39" s="92"/>
      <c r="F39" s="92"/>
      <c r="G39" s="92"/>
      <c r="H39" s="92"/>
      <c r="I39" s="92"/>
      <c r="J39" s="92"/>
      <c r="K39" s="92"/>
      <c r="L39" s="92"/>
    </row>
    <row r="40" spans="2:32" ht="20.25" customHeight="1" x14ac:dyDescent="0.25">
      <c r="B40" s="93" t="s">
        <v>40</v>
      </c>
      <c r="C40" s="94"/>
      <c r="D40" s="94"/>
      <c r="E40" s="94"/>
      <c r="F40" s="94"/>
      <c r="G40" s="94"/>
      <c r="H40" s="94"/>
      <c r="I40" s="94"/>
      <c r="J40" s="94"/>
      <c r="K40" s="94"/>
      <c r="L40" s="94"/>
    </row>
    <row r="41" spans="2:32" ht="28.5" customHeight="1" x14ac:dyDescent="0.25">
      <c r="B41" s="95" t="s">
        <v>43</v>
      </c>
      <c r="C41" s="95"/>
      <c r="D41" s="95"/>
      <c r="E41" s="95"/>
      <c r="F41" s="95"/>
      <c r="G41" s="95"/>
      <c r="H41" s="95"/>
      <c r="I41" s="95"/>
      <c r="J41" s="95"/>
      <c r="K41" s="95"/>
      <c r="L41" s="95"/>
    </row>
    <row r="43" spans="2:32" x14ac:dyDescent="0.25">
      <c r="B43" s="21"/>
      <c r="C43" s="21"/>
      <c r="D43" s="21"/>
      <c r="E43" s="21"/>
      <c r="F43" s="21"/>
      <c r="G43" s="21"/>
      <c r="H43" s="21"/>
      <c r="I43" s="21"/>
      <c r="J43" s="21"/>
      <c r="K43" s="21"/>
      <c r="L43" s="21"/>
    </row>
    <row r="44" spans="2:32" x14ac:dyDescent="0.25">
      <c r="B44" s="21"/>
      <c r="C44" s="21"/>
      <c r="D44" s="21"/>
      <c r="E44" s="21"/>
      <c r="F44" s="21"/>
      <c r="G44" s="21"/>
      <c r="H44" s="21"/>
      <c r="I44" s="21"/>
      <c r="J44" s="21"/>
      <c r="K44" s="21"/>
      <c r="L44" s="21"/>
    </row>
  </sheetData>
  <mergeCells count="3">
    <mergeCell ref="B39:L39"/>
    <mergeCell ref="B40:L40"/>
    <mergeCell ref="B41:L41"/>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37"/>
  <sheetViews>
    <sheetView workbookViewId="0"/>
  </sheetViews>
  <sheetFormatPr defaultRowHeight="15" x14ac:dyDescent="0.25"/>
  <cols>
    <col min="2" max="2" width="23.7109375" customWidth="1"/>
    <col min="3" max="7" width="13.5703125" customWidth="1"/>
  </cols>
  <sheetData>
    <row r="2" spans="2:7" x14ac:dyDescent="0.25">
      <c r="B2" s="25" t="s">
        <v>48</v>
      </c>
    </row>
    <row r="3" spans="2:7" ht="15.75" thickBot="1" x14ac:dyDescent="0.3"/>
    <row r="4" spans="2:7" ht="48.75" thickBot="1" x14ac:dyDescent="0.3">
      <c r="B4" s="104" t="s">
        <v>0</v>
      </c>
      <c r="C4" s="105" t="s">
        <v>59</v>
      </c>
      <c r="D4" s="105" t="s">
        <v>60</v>
      </c>
      <c r="E4" s="105" t="s">
        <v>61</v>
      </c>
      <c r="F4" s="105" t="s">
        <v>62</v>
      </c>
      <c r="G4" s="80" t="s">
        <v>63</v>
      </c>
    </row>
    <row r="5" spans="2:7" x14ac:dyDescent="0.25">
      <c r="B5" s="26" t="s">
        <v>7</v>
      </c>
      <c r="C5" s="27">
        <v>0.38368269230769225</v>
      </c>
      <c r="D5" s="27">
        <v>0.16856647727272728</v>
      </c>
      <c r="E5" s="27">
        <v>7.6898601398601399E-2</v>
      </c>
      <c r="F5" s="27">
        <v>0.1382166520979021</v>
      </c>
      <c r="G5" s="28">
        <v>0.86791813811188789</v>
      </c>
    </row>
    <row r="6" spans="2:7" x14ac:dyDescent="0.25">
      <c r="B6" s="8" t="s">
        <v>8</v>
      </c>
      <c r="C6" s="29">
        <v>0.48751795263559966</v>
      </c>
      <c r="D6" s="29">
        <v>0.21281122994652407</v>
      </c>
      <c r="E6" s="29">
        <v>7.6278074866310171E-3</v>
      </c>
      <c r="F6" s="29">
        <v>0.26707899159663867</v>
      </c>
      <c r="G6" s="30">
        <v>1.2424863254392664</v>
      </c>
    </row>
    <row r="7" spans="2:7" x14ac:dyDescent="0.25">
      <c r="B7" s="8" t="s">
        <v>9</v>
      </c>
      <c r="C7" s="29">
        <v>0.48398520811833501</v>
      </c>
      <c r="D7" s="29">
        <v>0.2672130202958376</v>
      </c>
      <c r="E7" s="29">
        <v>0.10182017543859649</v>
      </c>
      <c r="F7" s="29">
        <v>0.11495192638458893</v>
      </c>
      <c r="G7" s="30">
        <v>0.99673073615411067</v>
      </c>
    </row>
    <row r="8" spans="2:7" x14ac:dyDescent="0.25">
      <c r="B8" s="8" t="s">
        <v>34</v>
      </c>
      <c r="C8" s="29">
        <v>0.58100449256998044</v>
      </c>
      <c r="D8" s="29">
        <v>0.22504515608800826</v>
      </c>
      <c r="E8" s="29">
        <v>8.4354452252044701E-2</v>
      </c>
      <c r="F8" s="29">
        <v>0.27160476903582537</v>
      </c>
      <c r="G8" s="30">
        <v>1.4629667089045038</v>
      </c>
    </row>
    <row r="9" spans="2:7" x14ac:dyDescent="0.25">
      <c r="B9" s="8" t="s">
        <v>35</v>
      </c>
      <c r="C9" s="29">
        <v>0.39110714912024314</v>
      </c>
      <c r="D9" s="29">
        <v>0.16031922604781668</v>
      </c>
      <c r="E9" s="29">
        <v>1.0143508505290232E-2</v>
      </c>
      <c r="F9" s="29">
        <v>0.2206439274371115</v>
      </c>
      <c r="G9" s="30">
        <v>0.98897745562245465</v>
      </c>
    </row>
    <row r="10" spans="2:7" x14ac:dyDescent="0.25">
      <c r="B10" s="8" t="s">
        <v>10</v>
      </c>
      <c r="C10" s="29">
        <v>0.52868415937803681</v>
      </c>
      <c r="D10" s="29">
        <v>0.31479125364431482</v>
      </c>
      <c r="E10" s="29">
        <v>5.5722448979591839E-2</v>
      </c>
      <c r="F10" s="29">
        <v>0.15817045675413025</v>
      </c>
      <c r="G10" s="30">
        <v>1.0757749271137025</v>
      </c>
    </row>
    <row r="11" spans="2:7" x14ac:dyDescent="0.25">
      <c r="B11" s="8" t="s">
        <v>36</v>
      </c>
      <c r="C11" s="29">
        <v>0.51131769436997332</v>
      </c>
      <c r="D11" s="29">
        <v>0.14239463806970509</v>
      </c>
      <c r="E11" s="29">
        <v>0.15628833780160856</v>
      </c>
      <c r="F11" s="29">
        <v>0.21263431635388738</v>
      </c>
      <c r="G11" s="30">
        <v>1.4746779490616622</v>
      </c>
    </row>
    <row r="12" spans="2:7" x14ac:dyDescent="0.25">
      <c r="B12" s="8" t="s">
        <v>11</v>
      </c>
      <c r="C12" s="29">
        <v>0.43236298836661957</v>
      </c>
      <c r="D12" s="29">
        <v>0.15361730885616301</v>
      </c>
      <c r="E12" s="29">
        <v>0.25207195212157896</v>
      </c>
      <c r="F12" s="29">
        <v>2.7012238585165757E-2</v>
      </c>
      <c r="G12" s="30">
        <v>1.0399663102683077</v>
      </c>
    </row>
    <row r="13" spans="2:7" x14ac:dyDescent="0.25">
      <c r="B13" s="8" t="s">
        <v>12</v>
      </c>
      <c r="C13" s="29">
        <v>0.45794407085451866</v>
      </c>
      <c r="D13" s="29">
        <v>0.24230990651139903</v>
      </c>
      <c r="E13" s="29">
        <v>4.3899048712481542E-2</v>
      </c>
      <c r="F13" s="29">
        <v>0.17173454157782517</v>
      </c>
      <c r="G13" s="30">
        <v>0.9802849762178123</v>
      </c>
    </row>
    <row r="14" spans="2:7" x14ac:dyDescent="0.25">
      <c r="B14" s="8" t="s">
        <v>13</v>
      </c>
      <c r="C14" s="29">
        <v>0.52201054286506987</v>
      </c>
      <c r="D14" s="29">
        <v>0.25009710533616941</v>
      </c>
      <c r="E14" s="29">
        <v>5.8216961065384258E-2</v>
      </c>
      <c r="F14" s="29">
        <v>0.21369647646351614</v>
      </c>
      <c r="G14" s="30">
        <v>1.2092349949135299</v>
      </c>
    </row>
    <row r="15" spans="2:7" x14ac:dyDescent="0.25">
      <c r="B15" s="8" t="s">
        <v>14</v>
      </c>
      <c r="C15" s="29">
        <v>0.48275276611980172</v>
      </c>
      <c r="D15" s="29">
        <v>0.25643752384586033</v>
      </c>
      <c r="E15" s="29">
        <v>2.1696871423120944E-3</v>
      </c>
      <c r="F15" s="29">
        <v>0.22414545974818773</v>
      </c>
      <c r="G15" s="30">
        <v>1.0692411293399469</v>
      </c>
    </row>
    <row r="16" spans="2:7" x14ac:dyDescent="0.25">
      <c r="B16" s="8" t="s">
        <v>15</v>
      </c>
      <c r="C16" s="29">
        <v>0.50193752638243982</v>
      </c>
      <c r="D16" s="29">
        <v>0.33702796538623903</v>
      </c>
      <c r="E16" s="29">
        <v>1.5622836639932462E-2</v>
      </c>
      <c r="F16" s="29">
        <v>0.14928630223723088</v>
      </c>
      <c r="G16" s="30">
        <v>1.0128281975517097</v>
      </c>
    </row>
    <row r="17" spans="2:7" x14ac:dyDescent="0.25">
      <c r="B17" s="8" t="s">
        <v>16</v>
      </c>
      <c r="C17" s="29">
        <v>0.46619121963404725</v>
      </c>
      <c r="D17" s="29">
        <v>0.26058621120339726</v>
      </c>
      <c r="E17" s="29">
        <v>5.3107350277899208E-2</v>
      </c>
      <c r="F17" s="29">
        <v>0.15249678386311122</v>
      </c>
      <c r="G17" s="30">
        <v>0.93592581027914834</v>
      </c>
    </row>
    <row r="18" spans="2:7" x14ac:dyDescent="0.25">
      <c r="B18" s="8" t="s">
        <v>17</v>
      </c>
      <c r="C18" s="29">
        <v>0.48054279637058789</v>
      </c>
      <c r="D18" s="29">
        <v>0.26263627796774452</v>
      </c>
      <c r="E18" s="29">
        <v>3.2703669798874554E-2</v>
      </c>
      <c r="F18" s="29">
        <v>0.18520249858646781</v>
      </c>
      <c r="G18" s="30">
        <v>0.94037023774265649</v>
      </c>
    </row>
    <row r="19" spans="2:7" x14ac:dyDescent="0.25">
      <c r="B19" s="8" t="s">
        <v>18</v>
      </c>
      <c r="C19" s="29">
        <v>0.36154149624810794</v>
      </c>
      <c r="D19" s="29">
        <v>9.6414833660751681E-2</v>
      </c>
      <c r="E19" s="29">
        <v>2.206972400244759E-2</v>
      </c>
      <c r="F19" s="29">
        <v>0.24305651991884317</v>
      </c>
      <c r="G19" s="30">
        <v>1.0950875334127728</v>
      </c>
    </row>
    <row r="20" spans="2:7" x14ac:dyDescent="0.25">
      <c r="B20" s="8" t="s">
        <v>19</v>
      </c>
      <c r="C20" s="29">
        <v>0.55357725997108587</v>
      </c>
      <c r="D20" s="29">
        <v>0.24111068118037249</v>
      </c>
      <c r="E20" s="29">
        <v>6.3467131558806013E-3</v>
      </c>
      <c r="F20" s="29">
        <v>0.30600318904668766</v>
      </c>
      <c r="G20" s="30">
        <v>1.3657543583638061</v>
      </c>
    </row>
    <row r="21" spans="2:7" x14ac:dyDescent="0.25">
      <c r="B21" s="8" t="s">
        <v>20</v>
      </c>
      <c r="C21" s="29">
        <v>0.34998476383951249</v>
      </c>
      <c r="D21" s="29">
        <v>0.20024123920771966</v>
      </c>
      <c r="E21" s="29">
        <v>1.9406424581005586E-2</v>
      </c>
      <c r="F21" s="29">
        <v>0.13033710005078722</v>
      </c>
      <c r="G21" s="30">
        <v>0.72016874047739965</v>
      </c>
    </row>
    <row r="22" spans="2:7" x14ac:dyDescent="0.25">
      <c r="B22" s="8" t="s">
        <v>21</v>
      </c>
      <c r="C22" s="29">
        <v>0.47425130425130435</v>
      </c>
      <c r="D22" s="29">
        <v>0.24474536574536576</v>
      </c>
      <c r="E22" s="29">
        <v>2.0195693195693195E-2</v>
      </c>
      <c r="F22" s="29">
        <v>0.20930946830946828</v>
      </c>
      <c r="G22" s="30">
        <v>1.0912012432012432</v>
      </c>
    </row>
    <row r="23" spans="2:7" x14ac:dyDescent="0.25">
      <c r="B23" s="8" t="s">
        <v>22</v>
      </c>
      <c r="C23" s="29">
        <v>0.5334088536228857</v>
      </c>
      <c r="D23" s="29">
        <v>0.30817373146794741</v>
      </c>
      <c r="E23" s="29">
        <v>7.3084151179787018E-7</v>
      </c>
      <c r="F23" s="29">
        <v>0.22523386928377534</v>
      </c>
      <c r="G23" s="30">
        <v>1.0183333681353099</v>
      </c>
    </row>
    <row r="24" spans="2:7" x14ac:dyDescent="0.25">
      <c r="B24" s="8" t="s">
        <v>37</v>
      </c>
      <c r="C24" s="29">
        <v>0.53629684601113159</v>
      </c>
      <c r="D24" s="29">
        <v>0.1284400742115028</v>
      </c>
      <c r="E24" s="29">
        <v>6.0812244897959181E-2</v>
      </c>
      <c r="F24" s="29">
        <v>0.34704897959183678</v>
      </c>
      <c r="G24" s="30">
        <v>1.4342226345083495</v>
      </c>
    </row>
    <row r="25" spans="2:7" x14ac:dyDescent="0.25">
      <c r="B25" s="8" t="s">
        <v>23</v>
      </c>
      <c r="C25" s="29">
        <v>0.46361514102658524</v>
      </c>
      <c r="D25" s="29">
        <v>0.25866926872376461</v>
      </c>
      <c r="E25" s="29">
        <v>1.3092422122394875E-2</v>
      </c>
      <c r="F25" s="29">
        <v>0.19185558583106269</v>
      </c>
      <c r="G25" s="30">
        <v>1.0126838500625965</v>
      </c>
    </row>
    <row r="26" spans="2:7" x14ac:dyDescent="0.25">
      <c r="B26" s="8" t="s">
        <v>24</v>
      </c>
      <c r="C26" s="29">
        <v>0.46126926697258502</v>
      </c>
      <c r="D26" s="29">
        <v>0.18248340981291916</v>
      </c>
      <c r="E26" s="29">
        <v>2.2840804800564773E-2</v>
      </c>
      <c r="F26" s="29">
        <v>0.25594531709612889</v>
      </c>
      <c r="G26" s="30">
        <v>1.1964247852688552</v>
      </c>
    </row>
    <row r="27" spans="2:7" x14ac:dyDescent="0.25">
      <c r="B27" s="8" t="s">
        <v>64</v>
      </c>
      <c r="C27" s="29">
        <v>0.49081818181818171</v>
      </c>
      <c r="D27" s="29">
        <v>8.9977272727272725E-2</v>
      </c>
      <c r="E27" s="29">
        <v>0.22069272727272726</v>
      </c>
      <c r="F27" s="29">
        <v>0.15112500000000001</v>
      </c>
      <c r="G27" s="30">
        <v>1.3214922727272729</v>
      </c>
    </row>
    <row r="28" spans="2:7" x14ac:dyDescent="0.25">
      <c r="B28" s="8" t="s">
        <v>38</v>
      </c>
      <c r="C28" s="29">
        <v>0.49496227663798803</v>
      </c>
      <c r="D28" s="29">
        <v>0.27516710787557908</v>
      </c>
      <c r="E28" s="29">
        <v>3.1206750496360028E-2</v>
      </c>
      <c r="F28" s="29">
        <v>0.18858742554599603</v>
      </c>
      <c r="G28" s="30">
        <v>0.93397564526803423</v>
      </c>
    </row>
    <row r="29" spans="2:7" x14ac:dyDescent="0.25">
      <c r="B29" s="8" t="s">
        <v>25</v>
      </c>
      <c r="C29" s="29">
        <v>0.47235367301928405</v>
      </c>
      <c r="D29" s="29">
        <v>0.22576808233896964</v>
      </c>
      <c r="E29" s="29">
        <v>0.11237346604083018</v>
      </c>
      <c r="F29" s="29">
        <v>0.13369405643838714</v>
      </c>
      <c r="G29" s="30">
        <v>1.10578550019793</v>
      </c>
    </row>
    <row r="30" spans="2:7" x14ac:dyDescent="0.25">
      <c r="B30" s="8" t="s">
        <v>26</v>
      </c>
      <c r="C30" s="29">
        <v>0.46488697617805602</v>
      </c>
      <c r="D30" s="29">
        <v>0.18539532255259952</v>
      </c>
      <c r="E30" s="29">
        <v>1.3522343940184315E-2</v>
      </c>
      <c r="F30" s="29">
        <v>0.2659758302903843</v>
      </c>
      <c r="G30" s="30">
        <v>1.1708149017562164</v>
      </c>
    </row>
    <row r="31" spans="2:7" x14ac:dyDescent="0.25">
      <c r="B31" s="8" t="s">
        <v>27</v>
      </c>
      <c r="C31" s="29">
        <v>0.42262564991334489</v>
      </c>
      <c r="D31" s="29">
        <v>3.3708405545927203E-2</v>
      </c>
      <c r="E31" s="29">
        <v>0.29455545927209709</v>
      </c>
      <c r="F31" s="29">
        <v>9.4354419410745224E-2</v>
      </c>
      <c r="G31" s="30">
        <v>1.3854072790294627</v>
      </c>
    </row>
    <row r="32" spans="2:7" x14ac:dyDescent="0.25">
      <c r="B32" s="8" t="s">
        <v>28</v>
      </c>
      <c r="C32" s="29">
        <v>0.50383209087681924</v>
      </c>
      <c r="D32" s="29">
        <v>0.27821228257011005</v>
      </c>
      <c r="E32" s="29">
        <v>4.6987930422435216E-2</v>
      </c>
      <c r="F32" s="29">
        <v>0.17863285410010649</v>
      </c>
      <c r="G32" s="30">
        <v>1.118952964146255</v>
      </c>
    </row>
    <row r="33" spans="2:7" x14ac:dyDescent="0.25">
      <c r="B33" s="8" t="s">
        <v>29</v>
      </c>
      <c r="C33" s="29">
        <v>0.47691359964798696</v>
      </c>
      <c r="D33" s="29">
        <v>0.22551648489801054</v>
      </c>
      <c r="E33" s="29">
        <v>0</v>
      </c>
      <c r="F33" s="29">
        <v>0.25139774334475279</v>
      </c>
      <c r="G33" s="30">
        <v>1.1654819750447878</v>
      </c>
    </row>
    <row r="34" spans="2:7" x14ac:dyDescent="0.25">
      <c r="B34" s="8" t="s">
        <v>30</v>
      </c>
      <c r="C34" s="29">
        <v>0.43376489361702131</v>
      </c>
      <c r="D34" s="29">
        <v>0.23904414893617024</v>
      </c>
      <c r="E34" s="29">
        <v>6.5815106382978716E-2</v>
      </c>
      <c r="F34" s="29">
        <v>0.12890414893617022</v>
      </c>
      <c r="G34" s="30">
        <v>0.90005553191489363</v>
      </c>
    </row>
    <row r="35" spans="2:7" x14ac:dyDescent="0.25">
      <c r="B35" s="8" t="s">
        <v>31</v>
      </c>
      <c r="C35" s="29">
        <v>0.48600491016627612</v>
      </c>
      <c r="D35" s="29">
        <v>0.23139627273741767</v>
      </c>
      <c r="E35" s="29">
        <v>4.0772123646914411E-2</v>
      </c>
      <c r="F35" s="29">
        <v>0.21383707175538444</v>
      </c>
      <c r="G35" s="30">
        <v>1.1701567905367707</v>
      </c>
    </row>
    <row r="36" spans="2:7" x14ac:dyDescent="0.25">
      <c r="B36" s="8" t="s">
        <v>32</v>
      </c>
      <c r="C36" s="29">
        <v>0.39187413821631467</v>
      </c>
      <c r="D36" s="29">
        <v>0.24022971705918042</v>
      </c>
      <c r="E36" s="29">
        <v>3.6886989134631294E-2</v>
      </c>
      <c r="F36" s="29">
        <v>0.11475671501847665</v>
      </c>
      <c r="G36" s="30">
        <v>0.8048912911587891</v>
      </c>
    </row>
    <row r="37" spans="2:7" ht="15.75" thickBot="1" x14ac:dyDescent="0.3">
      <c r="B37" s="31" t="s">
        <v>33</v>
      </c>
      <c r="C37" s="32">
        <v>0.45361532222386086</v>
      </c>
      <c r="D37" s="32">
        <v>0.20685066730570709</v>
      </c>
      <c r="E37" s="32">
        <v>4.257905360566288E-2</v>
      </c>
      <c r="F37" s="32">
        <v>0.20405518175785275</v>
      </c>
      <c r="G37" s="33">
        <v>1.0808230460109132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11"/>
  <sheetViews>
    <sheetView workbookViewId="0"/>
  </sheetViews>
  <sheetFormatPr defaultRowHeight="15" x14ac:dyDescent="0.25"/>
  <cols>
    <col min="3" max="3" width="19.140625" customWidth="1"/>
  </cols>
  <sheetData>
    <row r="2" spans="2:3" x14ac:dyDescent="0.25">
      <c r="B2" s="25" t="s">
        <v>49</v>
      </c>
    </row>
    <row r="3" spans="2:3" ht="15.75" thickBot="1" x14ac:dyDescent="0.3"/>
    <row r="4" spans="2:3" ht="24.75" thickBot="1" x14ac:dyDescent="0.3">
      <c r="B4" s="81" t="s">
        <v>65</v>
      </c>
      <c r="C4" s="82" t="s">
        <v>66</v>
      </c>
    </row>
    <row r="5" spans="2:3" x14ac:dyDescent="0.25">
      <c r="B5" s="76">
        <v>2011</v>
      </c>
      <c r="C5" s="62">
        <v>2606760.8999999994</v>
      </c>
    </row>
    <row r="6" spans="2:3" x14ac:dyDescent="0.25">
      <c r="B6" s="72">
        <v>2012</v>
      </c>
      <c r="C6" s="63">
        <v>2500996.6</v>
      </c>
    </row>
    <row r="7" spans="2:3" x14ac:dyDescent="0.25">
      <c r="B7" s="72">
        <v>2013</v>
      </c>
      <c r="C7" s="63">
        <v>2412548.5000000005</v>
      </c>
    </row>
    <row r="8" spans="2:3" x14ac:dyDescent="0.25">
      <c r="B8" s="72">
        <v>2014</v>
      </c>
      <c r="C8" s="63">
        <v>2459501.2000000002</v>
      </c>
    </row>
    <row r="9" spans="2:3" x14ac:dyDescent="0.25">
      <c r="B9" s="72">
        <v>2015</v>
      </c>
      <c r="C9" s="63">
        <v>2468729.5999999996</v>
      </c>
    </row>
    <row r="10" spans="2:3" x14ac:dyDescent="0.25">
      <c r="B10" s="72">
        <v>2016</v>
      </c>
      <c r="C10" s="63">
        <v>2498925.2000000002</v>
      </c>
    </row>
    <row r="11" spans="2:3" ht="15.75" thickBot="1" x14ac:dyDescent="0.3">
      <c r="B11" s="73">
        <v>2017</v>
      </c>
      <c r="C11" s="64">
        <v>2460772.3999999994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heetViews>
  <sheetFormatPr defaultRowHeight="15" x14ac:dyDescent="0.25"/>
  <cols>
    <col min="2" max="2" width="18.5703125" customWidth="1"/>
    <col min="3" max="3" width="16" customWidth="1"/>
  </cols>
  <sheetData>
    <row r="2" spans="2:3" x14ac:dyDescent="0.25">
      <c r="B2" s="25" t="s">
        <v>50</v>
      </c>
    </row>
    <row r="3" spans="2:3" ht="15.75" thickBot="1" x14ac:dyDescent="0.3"/>
    <row r="4" spans="2:3" ht="15.75" thickBot="1" x14ac:dyDescent="0.3">
      <c r="B4" s="81" t="s">
        <v>67</v>
      </c>
      <c r="C4" s="82" t="s">
        <v>68</v>
      </c>
    </row>
    <row r="5" spans="2:3" x14ac:dyDescent="0.25">
      <c r="B5" s="76" t="s">
        <v>69</v>
      </c>
      <c r="C5" s="74">
        <v>0.40088569304534188</v>
      </c>
    </row>
    <row r="6" spans="2:3" x14ac:dyDescent="0.25">
      <c r="B6" s="72" t="s">
        <v>70</v>
      </c>
      <c r="C6" s="75">
        <v>0.41149581330898227</v>
      </c>
    </row>
    <row r="7" spans="2:3" x14ac:dyDescent="0.25">
      <c r="B7" s="72" t="s">
        <v>71</v>
      </c>
      <c r="C7" s="75">
        <v>0.42203859528627097</v>
      </c>
    </row>
    <row r="8" spans="2:3" x14ac:dyDescent="0.25">
      <c r="B8" s="72" t="s">
        <v>72</v>
      </c>
      <c r="C8" s="75">
        <v>0.43624579243953976</v>
      </c>
    </row>
    <row r="9" spans="2:3" x14ac:dyDescent="0.25">
      <c r="B9" s="72" t="s">
        <v>73</v>
      </c>
      <c r="C9" s="75">
        <v>0.44723987997713494</v>
      </c>
    </row>
    <row r="10" spans="2:3" x14ac:dyDescent="0.25">
      <c r="B10" s="72">
        <v>2014</v>
      </c>
      <c r="C10" s="75">
        <v>0.42823087461799136</v>
      </c>
    </row>
    <row r="11" spans="2:3" x14ac:dyDescent="0.25">
      <c r="B11" s="72">
        <v>2015</v>
      </c>
      <c r="C11" s="75">
        <v>0.44088495556581014</v>
      </c>
    </row>
    <row r="12" spans="2:3" x14ac:dyDescent="0.25">
      <c r="B12" s="72">
        <v>2016</v>
      </c>
      <c r="C12" s="75">
        <v>0.45016334622580945</v>
      </c>
    </row>
    <row r="13" spans="2:3" ht="15.75" thickBot="1" x14ac:dyDescent="0.3">
      <c r="B13" s="73">
        <v>2017</v>
      </c>
      <c r="C13" s="77">
        <v>0.45600458620228368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workbookViewId="0"/>
  </sheetViews>
  <sheetFormatPr defaultRowHeight="15" x14ac:dyDescent="0.25"/>
  <cols>
    <col min="2" max="2" width="20" customWidth="1"/>
    <col min="3" max="5" width="11.28515625" customWidth="1"/>
  </cols>
  <sheetData>
    <row r="2" spans="2:5" x14ac:dyDescent="0.25">
      <c r="B2" s="25" t="s">
        <v>51</v>
      </c>
    </row>
    <row r="3" spans="2:5" ht="15.75" thickBot="1" x14ac:dyDescent="0.3"/>
    <row r="4" spans="2:5" ht="24.75" thickBot="1" x14ac:dyDescent="0.3">
      <c r="B4" s="83" t="s">
        <v>65</v>
      </c>
      <c r="C4" s="84" t="s">
        <v>74</v>
      </c>
      <c r="D4" s="84" t="s">
        <v>75</v>
      </c>
      <c r="E4" s="85" t="s">
        <v>76</v>
      </c>
    </row>
    <row r="5" spans="2:5" x14ac:dyDescent="0.25">
      <c r="B5" s="72" t="s">
        <v>69</v>
      </c>
      <c r="C5" s="65">
        <v>697904.16999999993</v>
      </c>
      <c r="D5" s="65">
        <v>347108.9800000001</v>
      </c>
      <c r="E5" s="66">
        <v>1045013.15</v>
      </c>
    </row>
    <row r="6" spans="2:5" x14ac:dyDescent="0.25">
      <c r="B6" s="72" t="s">
        <v>70</v>
      </c>
      <c r="C6" s="65">
        <v>685648.25999999989</v>
      </c>
      <c r="D6" s="65">
        <v>343501.37</v>
      </c>
      <c r="E6" s="66">
        <v>1029149.6299999999</v>
      </c>
    </row>
    <row r="7" spans="2:5" x14ac:dyDescent="0.25">
      <c r="B7" s="72" t="s">
        <v>71</v>
      </c>
      <c r="C7" s="65">
        <v>669755.90000000037</v>
      </c>
      <c r="D7" s="65">
        <v>348432.67999999993</v>
      </c>
      <c r="E7" s="66">
        <v>1018188.5800000003</v>
      </c>
    </row>
    <row r="8" spans="2:5" x14ac:dyDescent="0.25">
      <c r="B8" s="72" t="s">
        <v>72</v>
      </c>
      <c r="C8" s="65">
        <v>684194.41000000038</v>
      </c>
      <c r="D8" s="65">
        <v>388752.64000000001</v>
      </c>
      <c r="E8" s="66">
        <v>1072947.0500000003</v>
      </c>
    </row>
    <row r="9" spans="2:5" x14ac:dyDescent="0.25">
      <c r="B9" s="72" t="s">
        <v>73</v>
      </c>
      <c r="C9" s="65">
        <v>703152.34999999951</v>
      </c>
      <c r="D9" s="65">
        <v>400961.97999999992</v>
      </c>
      <c r="E9" s="66">
        <v>1104114.3299999994</v>
      </c>
    </row>
    <row r="10" spans="2:5" x14ac:dyDescent="0.25">
      <c r="B10" s="72">
        <v>2014</v>
      </c>
      <c r="C10" s="65">
        <v>684194.41000000038</v>
      </c>
      <c r="D10" s="65">
        <v>369039.94000000012</v>
      </c>
      <c r="E10" s="66">
        <v>1053234.3500000006</v>
      </c>
    </row>
    <row r="11" spans="2:5" x14ac:dyDescent="0.25">
      <c r="B11" s="72">
        <v>2015</v>
      </c>
      <c r="C11" s="65">
        <v>703152.34999999951</v>
      </c>
      <c r="D11" s="65">
        <v>385273.3899999999</v>
      </c>
      <c r="E11" s="66">
        <v>1088425.7399999993</v>
      </c>
    </row>
    <row r="12" spans="2:5" x14ac:dyDescent="0.25">
      <c r="B12" s="72">
        <v>2016</v>
      </c>
      <c r="C12" s="65">
        <v>721181.30999999971</v>
      </c>
      <c r="D12" s="65">
        <v>403743.22</v>
      </c>
      <c r="E12" s="66">
        <v>1124924.5299999998</v>
      </c>
    </row>
    <row r="13" spans="2:5" ht="15.75" thickBot="1" x14ac:dyDescent="0.3">
      <c r="B13" s="73">
        <v>2017</v>
      </c>
      <c r="C13" s="67">
        <v>705370.03000000061</v>
      </c>
      <c r="D13" s="67">
        <v>416753.46999999991</v>
      </c>
      <c r="E13" s="68">
        <v>1122123.5000000005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workbookViewId="0"/>
  </sheetViews>
  <sheetFormatPr defaultRowHeight="15" x14ac:dyDescent="0.25"/>
  <cols>
    <col min="1" max="1" width="5" customWidth="1"/>
    <col min="2" max="2" width="12" customWidth="1"/>
    <col min="3" max="8" width="12.7109375" customWidth="1"/>
    <col min="9" max="9" width="21.5703125" customWidth="1"/>
    <col min="10" max="11" width="12.7109375" customWidth="1"/>
  </cols>
  <sheetData>
    <row r="2" spans="2:11" x14ac:dyDescent="0.25">
      <c r="B2" s="25" t="s">
        <v>52</v>
      </c>
    </row>
    <row r="3" spans="2:11" ht="15.75" thickBot="1" x14ac:dyDescent="0.3"/>
    <row r="4" spans="2:11" ht="60.75" thickBot="1" x14ac:dyDescent="0.3">
      <c r="B4" s="83" t="s">
        <v>65</v>
      </c>
      <c r="C4" s="84" t="s">
        <v>77</v>
      </c>
      <c r="D4" s="84" t="s">
        <v>78</v>
      </c>
      <c r="E4" s="84" t="s">
        <v>79</v>
      </c>
      <c r="F4" s="84" t="s">
        <v>80</v>
      </c>
      <c r="G4" s="84" t="s">
        <v>81</v>
      </c>
      <c r="H4" s="84" t="s">
        <v>82</v>
      </c>
      <c r="I4" s="84" t="s">
        <v>83</v>
      </c>
      <c r="J4" s="84" t="s">
        <v>84</v>
      </c>
      <c r="K4" s="85" t="s">
        <v>76</v>
      </c>
    </row>
    <row r="5" spans="2:11" x14ac:dyDescent="0.25">
      <c r="B5" s="60">
        <v>2011</v>
      </c>
      <c r="C5" s="65">
        <v>240346.05</v>
      </c>
      <c r="D5" s="65">
        <v>94902.50999999998</v>
      </c>
      <c r="E5" s="65">
        <v>101810.46999999999</v>
      </c>
      <c r="F5" s="65">
        <v>89002.18</v>
      </c>
      <c r="G5" s="65">
        <v>35281.460000000006</v>
      </c>
      <c r="H5" s="65">
        <v>29299.049999999996</v>
      </c>
      <c r="I5" s="65">
        <v>36616.019999999997</v>
      </c>
      <c r="J5" s="65">
        <v>70646.429999999935</v>
      </c>
      <c r="K5" s="66">
        <v>697904.16999999993</v>
      </c>
    </row>
    <row r="6" spans="2:11" x14ac:dyDescent="0.25">
      <c r="B6" s="60">
        <v>2012</v>
      </c>
      <c r="C6" s="65">
        <v>231776.44999999998</v>
      </c>
      <c r="D6" s="65">
        <v>96657.869999999981</v>
      </c>
      <c r="E6" s="65">
        <v>96701.24</v>
      </c>
      <c r="F6" s="65">
        <v>92402.549999999988</v>
      </c>
      <c r="G6" s="65">
        <v>39081.610000000008</v>
      </c>
      <c r="H6" s="65">
        <v>34527.529999999992</v>
      </c>
      <c r="I6" s="65">
        <v>33742.54</v>
      </c>
      <c r="J6" s="65">
        <v>60758.469999999972</v>
      </c>
      <c r="K6" s="66">
        <v>685648.26</v>
      </c>
    </row>
    <row r="7" spans="2:11" x14ac:dyDescent="0.25">
      <c r="B7" s="60">
        <v>2013</v>
      </c>
      <c r="C7" s="65">
        <v>227899.02</v>
      </c>
      <c r="D7" s="65">
        <v>99973.040000000008</v>
      </c>
      <c r="E7" s="65">
        <v>84907.48</v>
      </c>
      <c r="F7" s="65">
        <v>96826.659999999989</v>
      </c>
      <c r="G7" s="65">
        <v>38312.720000000001</v>
      </c>
      <c r="H7" s="65">
        <v>38096.78</v>
      </c>
      <c r="I7" s="65">
        <v>31366.300000000003</v>
      </c>
      <c r="J7" s="65">
        <v>52373.900000000023</v>
      </c>
      <c r="K7" s="66">
        <v>669755.9</v>
      </c>
    </row>
    <row r="8" spans="2:11" x14ac:dyDescent="0.25">
      <c r="B8" s="60">
        <v>2014</v>
      </c>
      <c r="C8" s="65">
        <v>226462.84</v>
      </c>
      <c r="D8" s="65">
        <v>100580.42</v>
      </c>
      <c r="E8" s="65">
        <v>93290.210000000021</v>
      </c>
      <c r="F8" s="65">
        <v>92323.529999999984</v>
      </c>
      <c r="G8" s="65">
        <v>39315.980000000003</v>
      </c>
      <c r="H8" s="65">
        <v>39525.219999999994</v>
      </c>
      <c r="I8" s="65">
        <v>31747.920000000002</v>
      </c>
      <c r="J8" s="65">
        <v>60948.290000000037</v>
      </c>
      <c r="K8" s="66">
        <v>684194.41</v>
      </c>
    </row>
    <row r="9" spans="2:11" x14ac:dyDescent="0.25">
      <c r="B9" s="60">
        <v>2015</v>
      </c>
      <c r="C9" s="65">
        <v>222403.01</v>
      </c>
      <c r="D9" s="65">
        <v>102032.71</v>
      </c>
      <c r="E9" s="65">
        <v>97157.79</v>
      </c>
      <c r="F9" s="65">
        <v>89211.800000000017</v>
      </c>
      <c r="G9" s="65">
        <v>45024.84</v>
      </c>
      <c r="H9" s="65">
        <v>41284.92</v>
      </c>
      <c r="I9" s="65">
        <v>31740.18</v>
      </c>
      <c r="J9" s="65">
        <v>74297.099999999977</v>
      </c>
      <c r="K9" s="66">
        <v>703152.35000000009</v>
      </c>
    </row>
    <row r="10" spans="2:11" x14ac:dyDescent="0.25">
      <c r="B10" s="60">
        <v>2016</v>
      </c>
      <c r="C10" s="65">
        <v>227920.62000000002</v>
      </c>
      <c r="D10" s="65">
        <v>106547.90000000001</v>
      </c>
      <c r="E10" s="65">
        <v>102974.12000000001</v>
      </c>
      <c r="F10" s="65">
        <v>93897.03</v>
      </c>
      <c r="G10" s="65">
        <v>50935.42</v>
      </c>
      <c r="H10" s="65">
        <v>48422.48</v>
      </c>
      <c r="I10" s="65">
        <v>34377.760000000009</v>
      </c>
      <c r="J10" s="65">
        <v>56105.979999999865</v>
      </c>
      <c r="K10" s="66">
        <v>721181.30999999994</v>
      </c>
    </row>
    <row r="11" spans="2:11" ht="15.75" thickBot="1" x14ac:dyDescent="0.3">
      <c r="B11" s="61">
        <v>2017</v>
      </c>
      <c r="C11" s="67">
        <v>225494.62</v>
      </c>
      <c r="D11" s="67">
        <v>104678.57000000002</v>
      </c>
      <c r="E11" s="67">
        <v>94037.35000000002</v>
      </c>
      <c r="F11" s="67">
        <v>89425.589999999982</v>
      </c>
      <c r="G11" s="67">
        <v>50275.16</v>
      </c>
      <c r="H11" s="67">
        <v>51832.610000000008</v>
      </c>
      <c r="I11" s="67">
        <v>33604.21</v>
      </c>
      <c r="J11" s="67">
        <v>56021.919999999925</v>
      </c>
      <c r="K11" s="68">
        <v>705370.02999999991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heetViews>
  <sheetFormatPr defaultRowHeight="15" x14ac:dyDescent="0.25"/>
  <cols>
    <col min="1" max="1" width="4.42578125" customWidth="1"/>
    <col min="2" max="2" width="20.7109375" customWidth="1"/>
    <col min="3" max="6" width="11.28515625" customWidth="1"/>
  </cols>
  <sheetData>
    <row r="2" spans="2:6" x14ac:dyDescent="0.25">
      <c r="B2" s="25" t="s">
        <v>53</v>
      </c>
    </row>
    <row r="3" spans="2:6" ht="15.75" thickBot="1" x14ac:dyDescent="0.3"/>
    <row r="4" spans="2:6" ht="36.75" thickBot="1" x14ac:dyDescent="0.3">
      <c r="B4" s="83" t="s">
        <v>85</v>
      </c>
      <c r="C4" s="84" t="s">
        <v>86</v>
      </c>
      <c r="D4" s="84" t="s">
        <v>87</v>
      </c>
      <c r="E4" s="84" t="s">
        <v>80</v>
      </c>
      <c r="F4" s="85" t="s">
        <v>76</v>
      </c>
    </row>
    <row r="5" spans="2:6" x14ac:dyDescent="0.25">
      <c r="B5" s="72" t="s">
        <v>69</v>
      </c>
      <c r="C5" s="65">
        <v>328538.51</v>
      </c>
      <c r="D5" s="65">
        <v>18104.400000000001</v>
      </c>
      <c r="E5" s="65">
        <v>466.07</v>
      </c>
      <c r="F5" s="66">
        <v>347108.98000000004</v>
      </c>
    </row>
    <row r="6" spans="2:6" x14ac:dyDescent="0.25">
      <c r="B6" s="72" t="s">
        <v>70</v>
      </c>
      <c r="C6" s="65">
        <v>315751.0799999999</v>
      </c>
      <c r="D6" s="65">
        <v>26295.979999999992</v>
      </c>
      <c r="E6" s="65">
        <v>1454.3100000000002</v>
      </c>
      <c r="F6" s="66">
        <v>343501.36999999988</v>
      </c>
    </row>
    <row r="7" spans="2:6" x14ac:dyDescent="0.25">
      <c r="B7" s="72" t="s">
        <v>71</v>
      </c>
      <c r="C7" s="65">
        <v>300899.37999999995</v>
      </c>
      <c r="D7" s="65">
        <v>45671.939999999995</v>
      </c>
      <c r="E7" s="65">
        <v>1861.36</v>
      </c>
      <c r="F7" s="66">
        <v>348432.67999999993</v>
      </c>
    </row>
    <row r="8" spans="2:6" x14ac:dyDescent="0.25">
      <c r="B8" s="72" t="s">
        <v>72</v>
      </c>
      <c r="C8" s="65">
        <v>319246.77000000008</v>
      </c>
      <c r="D8" s="65">
        <v>67029.33</v>
      </c>
      <c r="E8" s="65">
        <v>2476.54</v>
      </c>
      <c r="F8" s="66">
        <v>388752.64000000007</v>
      </c>
    </row>
    <row r="9" spans="2:6" x14ac:dyDescent="0.25">
      <c r="B9" s="72" t="s">
        <v>73</v>
      </c>
      <c r="C9" s="65">
        <v>315754.25</v>
      </c>
      <c r="D9" s="65">
        <v>81347.950000000012</v>
      </c>
      <c r="E9" s="65">
        <v>3859.78</v>
      </c>
      <c r="F9" s="66">
        <v>400961.98000000004</v>
      </c>
    </row>
    <row r="10" spans="2:6" x14ac:dyDescent="0.25">
      <c r="B10" s="72">
        <v>2014</v>
      </c>
      <c r="C10" s="65">
        <v>308705.28000000003</v>
      </c>
      <c r="D10" s="65">
        <v>57858.12</v>
      </c>
      <c r="E10" s="65">
        <v>2476.54</v>
      </c>
      <c r="F10" s="66">
        <v>369039.94</v>
      </c>
    </row>
    <row r="11" spans="2:6" x14ac:dyDescent="0.25">
      <c r="B11" s="72">
        <v>2015</v>
      </c>
      <c r="C11" s="65">
        <v>300462.77999999997</v>
      </c>
      <c r="D11" s="65">
        <v>80950.83</v>
      </c>
      <c r="E11" s="65">
        <v>3859.78</v>
      </c>
      <c r="F11" s="66">
        <v>385273.39</v>
      </c>
    </row>
    <row r="12" spans="2:6" x14ac:dyDescent="0.25">
      <c r="B12" s="72">
        <v>2016</v>
      </c>
      <c r="C12" s="65">
        <v>306681.27000000008</v>
      </c>
      <c r="D12" s="65">
        <v>93287.109999999986</v>
      </c>
      <c r="E12" s="65">
        <v>3774.84</v>
      </c>
      <c r="F12" s="66">
        <v>403743.22000000009</v>
      </c>
    </row>
    <row r="13" spans="2:6" ht="15.75" thickBot="1" x14ac:dyDescent="0.3">
      <c r="B13" s="73">
        <v>2017</v>
      </c>
      <c r="C13" s="67">
        <v>312517.84000000003</v>
      </c>
      <c r="D13" s="67">
        <v>99721.55</v>
      </c>
      <c r="E13" s="67">
        <v>4514.08</v>
      </c>
      <c r="F13" s="68">
        <v>416753.47000000003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heetViews>
  <sheetFormatPr defaultRowHeight="15" x14ac:dyDescent="0.25"/>
  <cols>
    <col min="1" max="1" width="4.28515625" customWidth="1"/>
    <col min="2" max="2" width="21.28515625" customWidth="1"/>
    <col min="3" max="6" width="12.28515625" customWidth="1"/>
  </cols>
  <sheetData>
    <row r="2" spans="2:6" x14ac:dyDescent="0.25">
      <c r="B2" s="25" t="s">
        <v>54</v>
      </c>
    </row>
    <row r="3" spans="2:6" ht="15.75" thickBot="1" x14ac:dyDescent="0.3"/>
    <row r="4" spans="2:6" ht="36.75" thickBot="1" x14ac:dyDescent="0.3">
      <c r="B4" s="83" t="s">
        <v>85</v>
      </c>
      <c r="C4" s="84" t="s">
        <v>88</v>
      </c>
      <c r="D4" s="84" t="s">
        <v>89</v>
      </c>
      <c r="E4" s="84" t="s">
        <v>90</v>
      </c>
      <c r="F4" s="85" t="s">
        <v>76</v>
      </c>
    </row>
    <row r="5" spans="2:6" ht="15" customHeight="1" x14ac:dyDescent="0.25">
      <c r="B5" s="72" t="s">
        <v>69</v>
      </c>
      <c r="C5" s="65">
        <v>80615.820000000007</v>
      </c>
      <c r="D5" s="65">
        <v>27215.1</v>
      </c>
      <c r="E5" s="65">
        <v>0</v>
      </c>
      <c r="F5" s="66">
        <v>107830.92000000001</v>
      </c>
    </row>
    <row r="6" spans="2:6" ht="15" customHeight="1" x14ac:dyDescent="0.25">
      <c r="B6" s="72" t="s">
        <v>70</v>
      </c>
      <c r="C6" s="65">
        <v>60452.009999999995</v>
      </c>
      <c r="D6" s="65">
        <v>25302.430000000004</v>
      </c>
      <c r="E6" s="65">
        <v>0</v>
      </c>
      <c r="F6" s="66">
        <v>85754.44</v>
      </c>
    </row>
    <row r="7" spans="2:6" ht="15" customHeight="1" x14ac:dyDescent="0.25">
      <c r="B7" s="72" t="s">
        <v>71</v>
      </c>
      <c r="C7" s="65">
        <v>78256.679999999993</v>
      </c>
      <c r="D7" s="65">
        <v>26255.58</v>
      </c>
      <c r="E7" s="65">
        <v>0</v>
      </c>
      <c r="F7" s="66">
        <v>104512.26</v>
      </c>
    </row>
    <row r="8" spans="2:6" ht="15" customHeight="1" x14ac:dyDescent="0.25">
      <c r="B8" s="72" t="s">
        <v>72</v>
      </c>
      <c r="C8" s="65">
        <v>132880.71</v>
      </c>
      <c r="D8" s="65">
        <v>40552.26999999999</v>
      </c>
      <c r="E8" s="65">
        <v>0</v>
      </c>
      <c r="F8" s="66">
        <v>173432.97999999998</v>
      </c>
    </row>
    <row r="9" spans="2:6" ht="15" customHeight="1" x14ac:dyDescent="0.25">
      <c r="B9" s="72" t="s">
        <v>73</v>
      </c>
      <c r="C9" s="65">
        <v>174593.53999999998</v>
      </c>
      <c r="D9" s="65">
        <v>38143.359999999993</v>
      </c>
      <c r="E9" s="65">
        <v>0</v>
      </c>
      <c r="F9" s="66">
        <v>212736.89999999997</v>
      </c>
    </row>
    <row r="10" spans="2:6" ht="15" customHeight="1" x14ac:dyDescent="0.25">
      <c r="B10" s="72">
        <v>2014</v>
      </c>
      <c r="C10" s="65">
        <v>132880.71</v>
      </c>
      <c r="D10" s="65">
        <v>40552.270000000106</v>
      </c>
      <c r="E10" s="65">
        <v>19712.699999999895</v>
      </c>
      <c r="F10" s="66">
        <v>193145.68</v>
      </c>
    </row>
    <row r="11" spans="2:6" ht="15" customHeight="1" x14ac:dyDescent="0.25">
      <c r="B11" s="72">
        <v>2015</v>
      </c>
      <c r="C11" s="65">
        <v>174593.53999999998</v>
      </c>
      <c r="D11" s="65">
        <v>38143.359999999921</v>
      </c>
      <c r="E11" s="65">
        <v>15688.590000000026</v>
      </c>
      <c r="F11" s="66">
        <v>228425.48999999993</v>
      </c>
    </row>
    <row r="12" spans="2:6" ht="15" customHeight="1" x14ac:dyDescent="0.25">
      <c r="B12" s="72">
        <v>2016</v>
      </c>
      <c r="C12" s="65">
        <v>188622.5</v>
      </c>
      <c r="D12" s="65">
        <v>40160.759999999966</v>
      </c>
      <c r="E12" s="65">
        <v>13001.670000000042</v>
      </c>
      <c r="F12" s="66">
        <v>241784.93</v>
      </c>
    </row>
    <row r="13" spans="2:6" ht="15" customHeight="1" thickBot="1" x14ac:dyDescent="0.3">
      <c r="B13" s="73">
        <v>2017</v>
      </c>
      <c r="C13" s="67">
        <v>175296.43999999997</v>
      </c>
      <c r="D13" s="67">
        <v>44378.35</v>
      </c>
      <c r="E13" s="67">
        <v>11308.059999999998</v>
      </c>
      <c r="F13" s="68">
        <v>230982.84999999998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1'!_Ref525026306</vt:lpstr>
      <vt:lpstr>'Table 2'!_Ref525026836</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Susana</dc:creator>
  <cp:lastModifiedBy>Ferrett, Peter</cp:lastModifiedBy>
  <cp:lastPrinted>2016-09-09T13:00:18Z</cp:lastPrinted>
  <dcterms:created xsi:type="dcterms:W3CDTF">2015-09-29T11:38:38Z</dcterms:created>
  <dcterms:modified xsi:type="dcterms:W3CDTF">2018-09-22T14:07:04Z</dcterms:modified>
</cp:coreProperties>
</file>